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/>
  <mc:AlternateContent xmlns:mc="http://schemas.openxmlformats.org/markup-compatibility/2006">
    <mc:Choice Requires="x15">
      <x15ac:absPath xmlns:x15ac="http://schemas.microsoft.com/office/spreadsheetml/2010/11/ac" url="\\SRVFILES01\Gerencia Administración y Finanzas\Depto. Compras\RBEATO\PROCEDIMIENTOS DE COMPRAS\COMPARACIONES DE PRECIOS\COMPARACION DE PRECIOS 2022\CP-2022-0015  Materiales Electricos\"/>
    </mc:Choice>
  </mc:AlternateContent>
  <xr:revisionPtr revIDLastSave="0" documentId="13_ncr:1_{B91C9C8A-0252-4961-84D8-5E84959684AB}" xr6:coauthVersionLast="36" xr6:coauthVersionMax="36" xr10:uidLastSave="{00000000-0000-0000-0000-000000000000}"/>
  <bookViews>
    <workbookView xWindow="0" yWindow="0" windowWidth="11490" windowHeight="4380" xr2:uid="{00000000-000D-0000-FFFF-FFFF00000000}"/>
  </bookViews>
  <sheets>
    <sheet name="OFERTA ECONOMICA " sheetId="11" r:id="rId1"/>
  </sheets>
  <definedNames>
    <definedName name="_xlnm.Print_Area" localSheetId="0">'OFERTA ECONOMICA '!$A$1:$I$198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3" i="11" l="1"/>
  <c r="H182" i="11"/>
  <c r="H178" i="11"/>
  <c r="H121" i="11"/>
  <c r="H62" i="11"/>
  <c r="G180" i="11" l="1"/>
  <c r="H180" i="11" s="1"/>
  <c r="I180" i="11" s="1"/>
  <c r="G181" i="11"/>
  <c r="H181" i="11" s="1"/>
  <c r="I181" i="11" s="1"/>
  <c r="G179" i="11"/>
  <c r="H179" i="11" s="1"/>
  <c r="B180" i="11"/>
  <c r="B181" i="11" s="1"/>
  <c r="I179" i="11" l="1"/>
  <c r="G177" i="11" l="1"/>
  <c r="H177" i="11" s="1"/>
  <c r="I177" i="11" s="1"/>
  <c r="G176" i="11"/>
  <c r="H176" i="11" s="1"/>
  <c r="I176" i="11" s="1"/>
  <c r="G175" i="11"/>
  <c r="H175" i="11" s="1"/>
  <c r="I175" i="11" s="1"/>
  <c r="G174" i="11"/>
  <c r="H174" i="11" s="1"/>
  <c r="I174" i="11" s="1"/>
  <c r="G173" i="11"/>
  <c r="H173" i="11" s="1"/>
  <c r="I173" i="11" s="1"/>
  <c r="G172" i="11"/>
  <c r="H172" i="11" s="1"/>
  <c r="I172" i="11" s="1"/>
  <c r="G171" i="11"/>
  <c r="H171" i="11" s="1"/>
  <c r="I171" i="11" s="1"/>
  <c r="G170" i="11"/>
  <c r="H170" i="11" s="1"/>
  <c r="I170" i="11" s="1"/>
  <c r="G169" i="11"/>
  <c r="H169" i="11" s="1"/>
  <c r="I169" i="11" s="1"/>
  <c r="G168" i="11"/>
  <c r="H168" i="11" s="1"/>
  <c r="I168" i="11" s="1"/>
  <c r="G167" i="11"/>
  <c r="H167" i="11" s="1"/>
  <c r="I167" i="11" s="1"/>
  <c r="G166" i="11"/>
  <c r="H166" i="11" s="1"/>
  <c r="I166" i="11" s="1"/>
  <c r="G165" i="11"/>
  <c r="H165" i="11" s="1"/>
  <c r="I165" i="11" s="1"/>
  <c r="G164" i="11"/>
  <c r="H164" i="11" s="1"/>
  <c r="I164" i="11" s="1"/>
  <c r="G163" i="11"/>
  <c r="H163" i="11" s="1"/>
  <c r="I163" i="11" s="1"/>
  <c r="G162" i="11"/>
  <c r="H162" i="11" s="1"/>
  <c r="I162" i="11" s="1"/>
  <c r="G161" i="11"/>
  <c r="H161" i="11" s="1"/>
  <c r="I161" i="11" s="1"/>
  <c r="G160" i="11"/>
  <c r="H160" i="11" s="1"/>
  <c r="I160" i="11" s="1"/>
  <c r="G159" i="11"/>
  <c r="H159" i="11" s="1"/>
  <c r="I159" i="11" s="1"/>
  <c r="G158" i="11"/>
  <c r="H158" i="11" s="1"/>
  <c r="I158" i="11" s="1"/>
  <c r="G157" i="11"/>
  <c r="H157" i="11" s="1"/>
  <c r="I157" i="11" s="1"/>
  <c r="G156" i="11"/>
  <c r="H156" i="11" s="1"/>
  <c r="I156" i="11" s="1"/>
  <c r="G155" i="11"/>
  <c r="H155" i="11" s="1"/>
  <c r="I155" i="11" s="1"/>
  <c r="G154" i="11"/>
  <c r="H154" i="11" s="1"/>
  <c r="I154" i="11" s="1"/>
  <c r="G153" i="11"/>
  <c r="H153" i="11" s="1"/>
  <c r="I153" i="11" s="1"/>
  <c r="G152" i="11"/>
  <c r="H152" i="11" s="1"/>
  <c r="I152" i="11" s="1"/>
  <c r="G151" i="11"/>
  <c r="H151" i="11" s="1"/>
  <c r="I151" i="11" s="1"/>
  <c r="G150" i="11"/>
  <c r="H150" i="11" s="1"/>
  <c r="I150" i="11" s="1"/>
  <c r="G149" i="11"/>
  <c r="H149" i="11" s="1"/>
  <c r="I149" i="11" s="1"/>
  <c r="G148" i="11"/>
  <c r="H148" i="11" s="1"/>
  <c r="I148" i="11" s="1"/>
  <c r="G147" i="11"/>
  <c r="H147" i="11" s="1"/>
  <c r="I147" i="11" s="1"/>
  <c r="G146" i="11"/>
  <c r="H146" i="11" s="1"/>
  <c r="I146" i="11" s="1"/>
  <c r="G145" i="11"/>
  <c r="H145" i="11" s="1"/>
  <c r="I145" i="11" s="1"/>
  <c r="G144" i="11"/>
  <c r="H144" i="11" s="1"/>
  <c r="I144" i="11" s="1"/>
  <c r="G143" i="11"/>
  <c r="H143" i="11" s="1"/>
  <c r="I143" i="11" s="1"/>
  <c r="G142" i="11"/>
  <c r="H142" i="11" s="1"/>
  <c r="I142" i="11" s="1"/>
  <c r="G141" i="11"/>
  <c r="H141" i="11" s="1"/>
  <c r="I141" i="11" s="1"/>
  <c r="G140" i="11"/>
  <c r="H140" i="11" s="1"/>
  <c r="I140" i="11" s="1"/>
  <c r="G139" i="11"/>
  <c r="H139" i="11" s="1"/>
  <c r="I139" i="11" s="1"/>
  <c r="G138" i="11"/>
  <c r="H138" i="11" s="1"/>
  <c r="I138" i="11" s="1"/>
  <c r="G137" i="11"/>
  <c r="H137" i="11" s="1"/>
  <c r="I137" i="11" s="1"/>
  <c r="G136" i="11"/>
  <c r="H136" i="11" s="1"/>
  <c r="I136" i="11" s="1"/>
  <c r="G135" i="11"/>
  <c r="H135" i="11" s="1"/>
  <c r="I135" i="11" s="1"/>
  <c r="G134" i="11"/>
  <c r="H134" i="11" s="1"/>
  <c r="I134" i="11" s="1"/>
  <c r="G133" i="11"/>
  <c r="H133" i="11" s="1"/>
  <c r="I133" i="11" s="1"/>
  <c r="G132" i="11"/>
  <c r="H132" i="11" s="1"/>
  <c r="I132" i="11" s="1"/>
  <c r="G131" i="11"/>
  <c r="H131" i="11" s="1"/>
  <c r="I131" i="11" s="1"/>
  <c r="G130" i="11"/>
  <c r="H130" i="11" s="1"/>
  <c r="I130" i="11" s="1"/>
  <c r="G129" i="11"/>
  <c r="H129" i="11" s="1"/>
  <c r="I129" i="11" s="1"/>
  <c r="G128" i="11"/>
  <c r="H128" i="11" s="1"/>
  <c r="I128" i="11" s="1"/>
  <c r="G127" i="11"/>
  <c r="H127" i="11" s="1"/>
  <c r="I127" i="11" s="1"/>
  <c r="G126" i="11"/>
  <c r="H126" i="11" s="1"/>
  <c r="I126" i="11" s="1"/>
  <c r="G125" i="11"/>
  <c r="H125" i="11" s="1"/>
  <c r="I125" i="11" s="1"/>
  <c r="G124" i="11"/>
  <c r="H124" i="11" s="1"/>
  <c r="I124" i="11" s="1"/>
  <c r="G123" i="11"/>
  <c r="H123" i="11" s="1"/>
  <c r="I123" i="11" s="1"/>
  <c r="G122" i="11"/>
  <c r="H122" i="11" s="1"/>
  <c r="I122" i="11" s="1"/>
  <c r="G120" i="11"/>
  <c r="H120" i="11" s="1"/>
  <c r="I120" i="11" s="1"/>
  <c r="G119" i="11"/>
  <c r="H119" i="11" s="1"/>
  <c r="I119" i="11" s="1"/>
  <c r="G118" i="11"/>
  <c r="H118" i="11" s="1"/>
  <c r="I118" i="11" s="1"/>
  <c r="G117" i="11"/>
  <c r="H117" i="11" s="1"/>
  <c r="I117" i="11" s="1"/>
  <c r="G116" i="11"/>
  <c r="H116" i="11" s="1"/>
  <c r="I116" i="11" s="1"/>
  <c r="G115" i="11"/>
  <c r="H115" i="11" s="1"/>
  <c r="I115" i="11" s="1"/>
  <c r="G114" i="11"/>
  <c r="H114" i="11" s="1"/>
  <c r="I114" i="11" s="1"/>
  <c r="G113" i="11"/>
  <c r="H113" i="11" s="1"/>
  <c r="I113" i="11" s="1"/>
  <c r="G112" i="11"/>
  <c r="H112" i="11" s="1"/>
  <c r="I112" i="11" s="1"/>
  <c r="G111" i="11"/>
  <c r="H111" i="11" s="1"/>
  <c r="I111" i="11" s="1"/>
  <c r="G110" i="11"/>
  <c r="H110" i="11" s="1"/>
  <c r="I110" i="11" s="1"/>
  <c r="G109" i="11"/>
  <c r="H109" i="11" s="1"/>
  <c r="I109" i="11" s="1"/>
  <c r="G108" i="11"/>
  <c r="H108" i="11" s="1"/>
  <c r="I108" i="11" s="1"/>
  <c r="G107" i="11"/>
  <c r="H107" i="11" s="1"/>
  <c r="I107" i="11" s="1"/>
  <c r="G106" i="11"/>
  <c r="H106" i="11" s="1"/>
  <c r="I106" i="11" s="1"/>
  <c r="G105" i="11"/>
  <c r="H105" i="11" s="1"/>
  <c r="I105" i="11" s="1"/>
  <c r="G104" i="11"/>
  <c r="H104" i="11" s="1"/>
  <c r="I104" i="11" s="1"/>
  <c r="G103" i="11"/>
  <c r="H103" i="11" s="1"/>
  <c r="I103" i="11" s="1"/>
  <c r="G102" i="11"/>
  <c r="H102" i="11" s="1"/>
  <c r="I102" i="11" s="1"/>
  <c r="G101" i="11"/>
  <c r="H101" i="11" s="1"/>
  <c r="I101" i="11" s="1"/>
  <c r="G100" i="11"/>
  <c r="H100" i="11" s="1"/>
  <c r="I100" i="11" s="1"/>
  <c r="G99" i="11"/>
  <c r="H99" i="11" s="1"/>
  <c r="I99" i="11" s="1"/>
  <c r="G98" i="11"/>
  <c r="H98" i="11" s="1"/>
  <c r="I98" i="11" s="1"/>
  <c r="G97" i="11"/>
  <c r="H97" i="11" s="1"/>
  <c r="I97" i="11" s="1"/>
  <c r="G96" i="11"/>
  <c r="H96" i="11" s="1"/>
  <c r="I96" i="11" s="1"/>
  <c r="G95" i="11"/>
  <c r="H95" i="11" s="1"/>
  <c r="I95" i="11" s="1"/>
  <c r="G94" i="11"/>
  <c r="H94" i="11" s="1"/>
  <c r="I94" i="11" s="1"/>
  <c r="G93" i="11"/>
  <c r="H93" i="11" s="1"/>
  <c r="I93" i="11" s="1"/>
  <c r="G92" i="11"/>
  <c r="H92" i="11" s="1"/>
  <c r="I92" i="11" s="1"/>
  <c r="G91" i="11"/>
  <c r="H91" i="11" s="1"/>
  <c r="I91" i="11" s="1"/>
  <c r="G90" i="11"/>
  <c r="H90" i="11" s="1"/>
  <c r="I90" i="11" s="1"/>
  <c r="G89" i="11"/>
  <c r="H89" i="11" s="1"/>
  <c r="I89" i="11" s="1"/>
  <c r="G88" i="11"/>
  <c r="H88" i="11" s="1"/>
  <c r="I88" i="11" s="1"/>
  <c r="G87" i="11"/>
  <c r="H87" i="11" s="1"/>
  <c r="I87" i="11" s="1"/>
  <c r="G86" i="11"/>
  <c r="H86" i="11" s="1"/>
  <c r="I86" i="11" s="1"/>
  <c r="G85" i="11"/>
  <c r="H85" i="11" s="1"/>
  <c r="I85" i="11" s="1"/>
  <c r="G84" i="11"/>
  <c r="H84" i="11" s="1"/>
  <c r="I84" i="11" s="1"/>
  <c r="G83" i="11"/>
  <c r="H83" i="11" s="1"/>
  <c r="I83" i="11" s="1"/>
  <c r="G82" i="11"/>
  <c r="H82" i="11" s="1"/>
  <c r="I82" i="11" s="1"/>
  <c r="G81" i="11"/>
  <c r="H81" i="11" s="1"/>
  <c r="I81" i="11" s="1"/>
  <c r="G80" i="11"/>
  <c r="H80" i="11" s="1"/>
  <c r="I80" i="11" s="1"/>
  <c r="G79" i="11"/>
  <c r="H79" i="11" s="1"/>
  <c r="I79" i="11" s="1"/>
  <c r="G78" i="11"/>
  <c r="H78" i="11" s="1"/>
  <c r="I78" i="11" s="1"/>
  <c r="G77" i="11"/>
  <c r="H77" i="11" s="1"/>
  <c r="I77" i="11" s="1"/>
  <c r="G76" i="11"/>
  <c r="H76" i="11" s="1"/>
  <c r="I76" i="11" s="1"/>
  <c r="G75" i="11"/>
  <c r="H75" i="11" s="1"/>
  <c r="I75" i="11" s="1"/>
  <c r="G74" i="11"/>
  <c r="H74" i="11" s="1"/>
  <c r="I74" i="11" s="1"/>
  <c r="G73" i="11"/>
  <c r="H73" i="11" s="1"/>
  <c r="I73" i="11" s="1"/>
  <c r="G72" i="11"/>
  <c r="H72" i="11" s="1"/>
  <c r="I72" i="11" s="1"/>
  <c r="G71" i="11"/>
  <c r="H71" i="11" s="1"/>
  <c r="I71" i="11" s="1"/>
  <c r="G70" i="11"/>
  <c r="H70" i="11" s="1"/>
  <c r="I70" i="11" s="1"/>
  <c r="G69" i="11"/>
  <c r="H69" i="11" s="1"/>
  <c r="I69" i="11" s="1"/>
  <c r="G68" i="11"/>
  <c r="H68" i="11" s="1"/>
  <c r="I68" i="11" s="1"/>
  <c r="G67" i="11"/>
  <c r="H67" i="11" s="1"/>
  <c r="I67" i="11" s="1"/>
  <c r="G66" i="11"/>
  <c r="H66" i="11" s="1"/>
  <c r="I66" i="11" s="1"/>
  <c r="G65" i="11"/>
  <c r="H65" i="11" s="1"/>
  <c r="I65" i="11" s="1"/>
  <c r="G64" i="11"/>
  <c r="H64" i="11" s="1"/>
  <c r="I64" i="11" s="1"/>
  <c r="G63" i="11"/>
  <c r="H63" i="11" s="1"/>
  <c r="I63" i="11" s="1"/>
  <c r="G45" i="11"/>
  <c r="H45" i="11" s="1"/>
  <c r="I45" i="11" s="1"/>
  <c r="G44" i="11"/>
  <c r="H44" i="11" s="1"/>
  <c r="I44" i="11" s="1"/>
  <c r="G43" i="11"/>
  <c r="H43" i="11" s="1"/>
  <c r="I43" i="11" s="1"/>
  <c r="G42" i="11"/>
  <c r="H42" i="11" s="1"/>
  <c r="I42" i="11" s="1"/>
  <c r="G41" i="11"/>
  <c r="H41" i="11" s="1"/>
  <c r="I41" i="11" s="1"/>
  <c r="G40" i="11"/>
  <c r="H40" i="11" s="1"/>
  <c r="I40" i="11" s="1"/>
  <c r="G39" i="11"/>
  <c r="H39" i="11" s="1"/>
  <c r="I39" i="11" s="1"/>
  <c r="G38" i="11"/>
  <c r="H38" i="11" s="1"/>
  <c r="I38" i="11" s="1"/>
  <c r="G37" i="11"/>
  <c r="H37" i="11" s="1"/>
  <c r="I37" i="11" s="1"/>
  <c r="G36" i="11"/>
  <c r="H36" i="11" s="1"/>
  <c r="I36" i="11" s="1"/>
  <c r="G35" i="11"/>
  <c r="H35" i="11" s="1"/>
  <c r="I35" i="11" s="1"/>
  <c r="G34" i="11"/>
  <c r="H34" i="11" s="1"/>
  <c r="I34" i="11" s="1"/>
  <c r="G33" i="11"/>
  <c r="H33" i="11" s="1"/>
  <c r="I33" i="11" s="1"/>
  <c r="G32" i="11"/>
  <c r="H32" i="11" s="1"/>
  <c r="I32" i="11" s="1"/>
  <c r="G31" i="11"/>
  <c r="H31" i="11" s="1"/>
  <c r="I31" i="11" s="1"/>
  <c r="G30" i="11"/>
  <c r="H30" i="11" s="1"/>
  <c r="I30" i="11" s="1"/>
  <c r="G29" i="11"/>
  <c r="H29" i="11" s="1"/>
  <c r="I29" i="11" s="1"/>
  <c r="G28" i="11"/>
  <c r="H28" i="11" s="1"/>
  <c r="I28" i="11" s="1"/>
  <c r="G27" i="11"/>
  <c r="H27" i="11" s="1"/>
  <c r="I27" i="11" s="1"/>
  <c r="G26" i="11"/>
  <c r="H26" i="11" s="1"/>
  <c r="I26" i="11" s="1"/>
  <c r="G25" i="11"/>
  <c r="H25" i="11" s="1"/>
  <c r="I25" i="11" s="1"/>
  <c r="G24" i="11"/>
  <c r="H24" i="11" s="1"/>
  <c r="I24" i="11" s="1"/>
  <c r="G23" i="11"/>
  <c r="H23" i="11" s="1"/>
  <c r="I23" i="11" s="1"/>
  <c r="G22" i="11"/>
  <c r="H22" i="11" s="1"/>
  <c r="I22" i="11" s="1"/>
  <c r="G21" i="11"/>
  <c r="H21" i="11" s="1"/>
  <c r="I21" i="11" s="1"/>
  <c r="G20" i="11"/>
  <c r="H20" i="11" s="1"/>
  <c r="I20" i="11" s="1"/>
  <c r="G19" i="11"/>
  <c r="H19" i="11" s="1"/>
  <c r="I19" i="11" s="1"/>
  <c r="G18" i="11"/>
  <c r="H18" i="11" s="1"/>
  <c r="I18" i="11" s="1"/>
  <c r="G17" i="11"/>
  <c r="H17" i="11" s="1"/>
  <c r="I17" i="11" s="1"/>
  <c r="G16" i="11"/>
  <c r="H16" i="11" s="1"/>
  <c r="I16" i="11" s="1"/>
  <c r="G15" i="11"/>
  <c r="H15" i="11" s="1"/>
  <c r="I15" i="11" s="1"/>
  <c r="G14" i="11"/>
  <c r="H14" i="11" s="1"/>
  <c r="I14" i="11" s="1"/>
  <c r="G61" i="11"/>
  <c r="H61" i="11" s="1"/>
  <c r="I61" i="11" s="1"/>
  <c r="G60" i="11"/>
  <c r="H60" i="11" s="1"/>
  <c r="I60" i="11" s="1"/>
  <c r="G59" i="11"/>
  <c r="H59" i="11" s="1"/>
  <c r="I59" i="11" s="1"/>
  <c r="G58" i="11"/>
  <c r="H58" i="11" s="1"/>
  <c r="I58" i="11" s="1"/>
  <c r="G57" i="11"/>
  <c r="H57" i="11" s="1"/>
  <c r="I57" i="11" s="1"/>
  <c r="G56" i="11"/>
  <c r="H56" i="11" s="1"/>
  <c r="I56" i="11" s="1"/>
  <c r="G55" i="11"/>
  <c r="H55" i="11" s="1"/>
  <c r="I55" i="11" s="1"/>
  <c r="G54" i="11"/>
  <c r="H54" i="11" s="1"/>
  <c r="I54" i="11" s="1"/>
  <c r="G49" i="11"/>
  <c r="H49" i="11" s="1"/>
  <c r="I49" i="11" s="1"/>
  <c r="G48" i="11"/>
  <c r="H48" i="11" s="1"/>
  <c r="I48" i="11" s="1"/>
  <c r="G47" i="11"/>
  <c r="H47" i="11" s="1"/>
  <c r="I47" i="11" s="1"/>
  <c r="G46" i="11"/>
  <c r="H46" i="11" s="1"/>
  <c r="I46" i="11" s="1"/>
  <c r="G53" i="11"/>
  <c r="H53" i="11" s="1"/>
  <c r="I53" i="11" s="1"/>
  <c r="G52" i="11"/>
  <c r="H52" i="11" s="1"/>
  <c r="I52" i="11" s="1"/>
  <c r="G51" i="11"/>
  <c r="H51" i="11" s="1"/>
  <c r="I51" i="11" s="1"/>
  <c r="H194" i="11" l="1"/>
  <c r="G50" i="11" l="1"/>
  <c r="H50" i="11" s="1"/>
  <c r="I50" i="11" s="1"/>
  <c r="H185" i="11" s="1"/>
</calcChain>
</file>

<file path=xl/sharedStrings.xml><?xml version="1.0" encoding="utf-8"?>
<sst xmlns="http://schemas.openxmlformats.org/spreadsheetml/2006/main" count="370" uniqueCount="134">
  <si>
    <t>NOMBRE DEL OFERENTE:</t>
  </si>
  <si>
    <t>RNC:</t>
  </si>
  <si>
    <t>Referencia:</t>
  </si>
  <si>
    <t>LOTE</t>
  </si>
  <si>
    <t>ITEM</t>
  </si>
  <si>
    <t>SUB-TOTAL
(RD$)</t>
  </si>
  <si>
    <t>en calidad de</t>
  </si>
  <si>
    <t>Representante</t>
  </si>
  <si>
    <t>Firma ___________________________________</t>
  </si>
  <si>
    <t>Fecha:</t>
  </si>
  <si>
    <t>Unidad
de Medida</t>
  </si>
  <si>
    <t>DESCRIPCION /ESPECIFICACIONES TECNICAS</t>
  </si>
  <si>
    <t>Unidad</t>
  </si>
  <si>
    <t>Instituto Nacional de Formación Técnico Profesional</t>
  </si>
  <si>
    <t>OFERTA ECONÓMICA</t>
  </si>
  <si>
    <t>P/U FINAL
(RD$)</t>
  </si>
  <si>
    <t>Total de la Oferta:</t>
  </si>
  <si>
    <t>ITBIS 18%
(RD$)</t>
  </si>
  <si>
    <t>PRECIO UNITARIO</t>
  </si>
  <si>
    <t>Total Lote I</t>
  </si>
  <si>
    <t>VALOR  TOTAL DE LA OFERTA RD$:</t>
  </si>
  <si>
    <t>Valor total de la oferta en letras:</t>
  </si>
  <si>
    <t>… …</t>
  </si>
  <si>
    <t>Condiciones del oferente para el proceso:</t>
  </si>
  <si>
    <t>• Todos los productos ofertados son ORIGINALES y cumplen con las especificaciones solicitadas.  En caso contrario serán devueltos y como oferente excluido de los procesos del Estado según la Ley No. 340-06.</t>
  </si>
  <si>
    <t>• Aceptamos la disponibilidad de crédito a 30 días.</t>
  </si>
  <si>
    <t>• Nos comprometemos a entregar todos los bienes en el tiempo solicitado.</t>
  </si>
  <si>
    <t xml:space="preserve"> debidamente autorizado para actuar en nombre y</t>
  </si>
  <si>
    <t xml:space="preserve">representación de </t>
  </si>
  <si>
    <t>/ RNC:</t>
  </si>
  <si>
    <t>fecha</t>
  </si>
  <si>
    <t>CANTIDAD</t>
  </si>
  <si>
    <t>Lote I
CENTRO          TECNOLOGICO         BONAO</t>
  </si>
  <si>
    <t xml:space="preserve">Lote II
DIRECCION        REGIONAL        ORIENTAL </t>
  </si>
  <si>
    <t>Total Lote II</t>
  </si>
  <si>
    <t xml:space="preserve">Lote III
CENTRO          TECNOLOGICO          JOSEA     BREA </t>
  </si>
  <si>
    <t>Total Lote III</t>
  </si>
  <si>
    <t>Conductor THHN #4/0</t>
  </si>
  <si>
    <t>Alambre # 2 de Cu 7 hilos</t>
  </si>
  <si>
    <t>Cable URD #2 enchaquetado con neutro al 33% (Americano)</t>
  </si>
  <si>
    <t>Cono De Alivio Exterior 15 KV</t>
  </si>
  <si>
    <t>Elbow Conector P/URD No.2</t>
  </si>
  <si>
    <t>Soporte Trifasico URD</t>
  </si>
  <si>
    <t>Transformador T/ Pad Mounted 500KVA 12.47,7.2 KV / 120-208 Volts.</t>
  </si>
  <si>
    <t>Varilla de Cu 5/8 x 6'</t>
  </si>
  <si>
    <t>Condulet de 3"</t>
  </si>
  <si>
    <t>Main Breaker 3F / 1,500 Amp.</t>
  </si>
  <si>
    <t>Gabinete para Main Breaker</t>
  </si>
  <si>
    <t>Tubo IMC 3"</t>
  </si>
  <si>
    <t>Conector PVC 3" (Hembra/un lado c. rosca)</t>
  </si>
  <si>
    <t>Curva PVC 3"</t>
  </si>
  <si>
    <t>Channel Unistrut 3/4</t>
  </si>
  <si>
    <t xml:space="preserve">Abrazadera Unistrut 3" </t>
  </si>
  <si>
    <t>Cinta de Advertencia o peligro</t>
  </si>
  <si>
    <t>Conector Cu Perno Partido # 1/0</t>
  </si>
  <si>
    <t>Cut Out 15 kv 100 amp ABB</t>
  </si>
  <si>
    <t>Fusible 70 amp SLOFAST</t>
  </si>
  <si>
    <t>Fusible 5 amp SLOFAST</t>
  </si>
  <si>
    <t>Pararrayo 9 Kv / 10 KA</t>
  </si>
  <si>
    <t>Tornillo 3/8" x 2"</t>
  </si>
  <si>
    <t>Tornillo Cabeza de Máquina 5/8" x 12"</t>
  </si>
  <si>
    <t>Tornillo Cabeza de Máquina 1/2" x 12"</t>
  </si>
  <si>
    <t>Arandela doble vía</t>
  </si>
  <si>
    <t>Arandela de presion 5/8"</t>
  </si>
  <si>
    <t>Arandela de presion 1/2"</t>
  </si>
  <si>
    <t>Arandela Cuadrada 2-1/2" x 2-1/2"</t>
  </si>
  <si>
    <t>Poste Hormigón Pretensado 40´ 8KN (PHV-800-14)</t>
  </si>
  <si>
    <t>Fleje Plancha Acero 1 1/4x1/4"x28"</t>
  </si>
  <si>
    <t>Cruceta Acer 3"x3"x1/4" Perf L 8'-0"</t>
  </si>
  <si>
    <t>Cruceta Acer 3"x3"x1/4" Perf L 6'-0"</t>
  </si>
  <si>
    <t>Conect Cuña P/ Cond 477/0-1/0 Der2/0-2/0</t>
  </si>
  <si>
    <t>Conect Cuña P/ Cond 477MCM</t>
  </si>
  <si>
    <t>Estribo de Cu para Conect T/Cuña</t>
  </si>
  <si>
    <t>Grapa Caliente 477MCM</t>
  </si>
  <si>
    <t>Tornillo de Acero Inoxidable 1/2"x2"</t>
  </si>
  <si>
    <t>Tuerca de Acero Inoxidable de 1/2"</t>
  </si>
  <si>
    <t>Terminal de Compresión doble ojo 4/0</t>
  </si>
  <si>
    <t>Trarugo de Plomo</t>
  </si>
  <si>
    <t>Tornillos p/ tarugos</t>
  </si>
  <si>
    <t>Pies</t>
  </si>
  <si>
    <t>Cable No. 2 AWG (7 Hilos) Desnudo</t>
  </si>
  <si>
    <t>Varilla 5/8" x 6</t>
  </si>
  <si>
    <t>Soldadura Cadweld #90 + (desperdicio)</t>
  </si>
  <si>
    <t>PL</t>
  </si>
  <si>
    <t>Transformador T/ Pad Mounted 500KVA 12.47,7.2 KV / 120-208 Volts</t>
  </si>
  <si>
    <t xml:space="preserve">Tubo PVC 3" </t>
  </si>
  <si>
    <t>Tornillo Rosca Corrida  3/8" x 12"</t>
  </si>
  <si>
    <t>Tuerca Cuadrada 5/8"</t>
  </si>
  <si>
    <t>Tornillo 1/2" x 12"</t>
  </si>
  <si>
    <t>Arandela Cuadrada 2" x 2"</t>
  </si>
  <si>
    <t>Tuerca de Ojo (OVAL) P/ Tornillo 5/8"</t>
  </si>
  <si>
    <t>Conductor AAAC 1/0</t>
  </si>
  <si>
    <t>Poste Hormigón Pretensado 35´ 10KN (PHV-35-10)</t>
  </si>
  <si>
    <t>Poste Hormigón Pretensado 45´ 8KN (PHV-800-14)</t>
  </si>
  <si>
    <t>Conect Cuña P/ Cond  1/0</t>
  </si>
  <si>
    <t>Soporte doble unidad Cut Out / Aparta Rayo</t>
  </si>
  <si>
    <t>Base Tipo L (Cut Out / Aparta Rayo)</t>
  </si>
  <si>
    <t>Trarugo de Plomo 5/8"</t>
  </si>
  <si>
    <t xml:space="preserve">Tornillos p/ tarugos 3/8" x 3 pulg. </t>
  </si>
  <si>
    <t>Conductor THHN #1/0</t>
  </si>
  <si>
    <t>Conductor THHN #2/1</t>
  </si>
  <si>
    <t xml:space="preserve">Cruceta de acero Galvanizada de 8´ </t>
  </si>
  <si>
    <t xml:space="preserve">Cruceta de acero Galvanizada de 6´ </t>
  </si>
  <si>
    <t>Fleje Galvanizado 28"</t>
  </si>
  <si>
    <t>Aislador rigido de Porcelana 57-1 ANSI</t>
  </si>
  <si>
    <t>Tornillo P/ Aislador Rigido.</t>
  </si>
  <si>
    <t>Conectores doble ojo 2/0</t>
  </si>
  <si>
    <t>Conectores doble ojo 1/0</t>
  </si>
  <si>
    <t xml:space="preserve">Tornillo 1/2" x 12" inoxidable </t>
  </si>
  <si>
    <t>Tuerca Inoxidable de 1/2"</t>
  </si>
  <si>
    <t>Arandela Plana de 1/2"</t>
  </si>
  <si>
    <t>Transformador T/ Pad Mounted 112.5 KVA 12.47,7.2 KV / 120-208 Volts</t>
  </si>
  <si>
    <t>Poste de Hormigon pretensado 35 pies 5KN (HAV-500-10)</t>
  </si>
  <si>
    <t>Main Breaker 3F / 400 Amp.</t>
  </si>
  <si>
    <t>Conector Cu Perno Partido # 2</t>
  </si>
  <si>
    <t>Fusible 46 amp SLOFAST</t>
  </si>
  <si>
    <t>Grapa Caliente 1/0</t>
  </si>
  <si>
    <t>Tornillo Rosca Corrida  4 Tuercas 5/8" x 12"</t>
  </si>
  <si>
    <t>Tuerca Ojo 5/8"</t>
  </si>
  <si>
    <t>Arandela de presión 5/8"</t>
  </si>
  <si>
    <t>Arandela de presión 1/2"</t>
  </si>
  <si>
    <t>Arandela de presión P/ Tornillo de Acero Inoxidable de 1/2"</t>
  </si>
  <si>
    <t>Grapa de retención 2/0 - 1/0</t>
  </si>
  <si>
    <t>Transformador T/ Pad Mounted 225KVA 12.47,7.2 KV / 120-208 Volts</t>
  </si>
  <si>
    <t>Main Breaker 3F / 650 Amp.</t>
  </si>
  <si>
    <t xml:space="preserve">  Lote IV                                   Centro Tecnologico Sabana de la Mar</t>
  </si>
  <si>
    <t>Aislador Rígido 57-1</t>
  </si>
  <si>
    <t xml:space="preserve">Relleno para Aumentar Resistividad (Fundas-50 Libras- Mat. Humect.) </t>
  </si>
  <si>
    <t xml:space="preserve">Aislador Polimérico </t>
  </si>
  <si>
    <t>Aislador Polimerico de suspension de 9.5 KV.</t>
  </si>
  <si>
    <t>Total Lote IV</t>
  </si>
  <si>
    <t>INFOTEP-CCC-CP-2022-0015</t>
  </si>
  <si>
    <t>“Adquisición de Materiales Eléctricos de Media y Baja Tensión Para Interconexión Eléctrica a la Red de Distribución de las Distintas Edes”</t>
  </si>
  <si>
    <t>Registro Soterrados P/URD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</si>
</sst>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_(&quot;RD$&quot;* #,##0.00_);_(&quot;RD$&quot;* \(#,##0.00\);_(&quot;RD$&quot;* &quot;-&quot;??_);_(@_)"/>
    <numFmt numFmtId="166" formatCode="_-* #,##0_-;\-* #,##0_-;_-* &quot;-&quot;??_-;_-@_-"/>
    <numFmt numFmtId="167" formatCode="dd/mm/yyyy;@"/>
    <numFmt numFmtId="168" formatCode="_([$RD$-1C0A]* #,##0.00_);_([$RD$-1C0A]* \(#,##0.00\);_([$RD$-1C0A]* &quot;-&quot;??_);_(@_)"/>
    <numFmt numFmtId="169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INFOTEXT"/>
      <family val="1"/>
    </font>
    <font>
      <sz val="11"/>
      <color theme="1"/>
      <name val="INFOTEXT"/>
      <family val="1"/>
    </font>
    <font>
      <b/>
      <sz val="10"/>
      <color theme="1"/>
      <name val="INFOTEXT"/>
      <family val="1"/>
    </font>
    <font>
      <b/>
      <sz val="11"/>
      <color theme="1"/>
      <name val="INFOTEXT"/>
      <family val="1"/>
    </font>
    <font>
      <b/>
      <sz val="9"/>
      <color theme="1"/>
      <name val="INFOTEXT"/>
      <family val="1"/>
    </font>
    <font>
      <sz val="11"/>
      <color rgb="FFFF0000"/>
      <name val="INFOTEXT"/>
      <family val="1"/>
    </font>
    <font>
      <b/>
      <sz val="11"/>
      <color indexed="8"/>
      <name val="INFOTEXT"/>
      <family val="1"/>
    </font>
    <font>
      <sz val="10"/>
      <color theme="1"/>
      <name val="INFOTEXT"/>
      <family val="1"/>
    </font>
    <font>
      <sz val="12"/>
      <color theme="1"/>
      <name val="INFOTEXT"/>
      <family val="1"/>
    </font>
    <font>
      <b/>
      <sz val="16"/>
      <color theme="8" tint="-0.499984740745262"/>
      <name val="INFOTEXT"/>
      <family val="1"/>
    </font>
    <font>
      <sz val="12"/>
      <color rgb="FF000000"/>
      <name val="INFOTEXT"/>
      <family val="1"/>
    </font>
    <font>
      <sz val="12"/>
      <color rgb="FFFF0000"/>
      <name val="INFOTEXT"/>
      <family val="1"/>
    </font>
    <font>
      <b/>
      <sz val="12"/>
      <color theme="1"/>
      <name val="INFOTEXT"/>
      <family val="1"/>
    </font>
    <font>
      <b/>
      <sz val="11"/>
      <color rgb="FF000000"/>
      <name val="INFOTEXT"/>
      <family val="1"/>
    </font>
    <font>
      <sz val="12"/>
      <name val="INFOTEXT"/>
      <family val="1"/>
    </font>
    <font>
      <b/>
      <sz val="14"/>
      <color theme="1"/>
      <name val="INFOTEXT"/>
      <family val="1"/>
    </font>
    <font>
      <sz val="14"/>
      <color theme="1"/>
      <name val="INFOTEXT"/>
      <family val="1"/>
    </font>
    <font>
      <b/>
      <sz val="14"/>
      <name val="INFOTEXT"/>
      <family val="1"/>
    </font>
    <font>
      <sz val="11"/>
      <color rgb="FF000000"/>
      <name val="INFOTEXT"/>
      <family val="1"/>
    </font>
    <font>
      <b/>
      <sz val="10"/>
      <color rgb="FF000000"/>
      <name val="INFOTEXT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0" borderId="0"/>
  </cellStyleXfs>
  <cellXfs count="116">
    <xf numFmtId="0" fontId="0" fillId="0" borderId="0" xfId="0"/>
    <xf numFmtId="0" fontId="3" fillId="0" borderId="0" xfId="0" applyFont="1" applyAlignment="1">
      <alignment vertical="center" wrapText="1"/>
    </xf>
    <xf numFmtId="164" fontId="3" fillId="0" borderId="0" xfId="1" applyFont="1" applyAlignment="1">
      <alignment vertical="center" wrapText="1"/>
    </xf>
    <xf numFmtId="164" fontId="3" fillId="0" borderId="0" xfId="1" applyFont="1" applyFill="1" applyAlignment="1">
      <alignment vertical="center" wrapText="1"/>
    </xf>
    <xf numFmtId="166" fontId="3" fillId="0" borderId="0" xfId="1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164" fontId="3" fillId="0" borderId="0" xfId="1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164" fontId="3" fillId="0" borderId="0" xfId="1" applyFont="1" applyFill="1" applyAlignment="1" applyProtection="1">
      <alignment horizontal="right" vertical="center" wrapText="1"/>
    </xf>
    <xf numFmtId="164" fontId="3" fillId="0" borderId="0" xfId="1" applyFont="1" applyAlignment="1" applyProtection="1">
      <alignment horizontal="right" vertical="center" wrapText="1"/>
    </xf>
    <xf numFmtId="164" fontId="9" fillId="0" borderId="0" xfId="1" applyFont="1" applyFill="1" applyAlignment="1" applyProtection="1">
      <alignment horizontal="center" vertical="center" wrapText="1"/>
    </xf>
    <xf numFmtId="0" fontId="18" fillId="0" borderId="0" xfId="0" applyFont="1" applyAlignment="1">
      <alignment vertical="center" wrapText="1"/>
    </xf>
    <xf numFmtId="0" fontId="14" fillId="0" borderId="0" xfId="0" applyFont="1" applyFill="1" applyAlignment="1" applyProtection="1">
      <alignment horizontal="center" vertical="center" wrapText="1"/>
    </xf>
    <xf numFmtId="0" fontId="14" fillId="0" borderId="0" xfId="0" applyFont="1" applyAlignment="1" applyProtection="1">
      <alignment horizontal="right" vertical="center" wrapText="1"/>
    </xf>
    <xf numFmtId="0" fontId="14" fillId="0" borderId="0" xfId="0" applyFont="1" applyFill="1" applyAlignment="1" applyProtection="1">
      <alignment horizontal="center" vertical="center" wrapText="1"/>
    </xf>
    <xf numFmtId="0" fontId="3" fillId="6" borderId="1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3" fontId="0" fillId="0" borderId="0" xfId="0" applyNumberFormat="1" applyAlignment="1" applyProtection="1">
      <alignment vertical="center" wrapText="1"/>
      <protection locked="0"/>
    </xf>
    <xf numFmtId="0" fontId="3" fillId="0" borderId="0" xfId="0" applyFont="1" applyAlignment="1">
      <alignment horizontal="justify" vertical="center" wrapText="1"/>
    </xf>
    <xf numFmtId="3" fontId="0" fillId="0" borderId="0" xfId="0" applyNumberFormat="1" applyAlignment="1">
      <alignment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0" fillId="0" borderId="0" xfId="0" applyFont="1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3" fontId="3" fillId="0" borderId="0" xfId="0" applyNumberFormat="1" applyFont="1" applyAlignment="1" applyProtection="1">
      <alignment horizontal="right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164" fontId="3" fillId="6" borderId="1" xfId="1" applyFont="1" applyFill="1" applyBorder="1" applyAlignment="1" applyProtection="1">
      <alignment vertical="center" wrapText="1"/>
      <protection locked="0"/>
    </xf>
    <xf numFmtId="164" fontId="16" fillId="0" borderId="11" xfId="1" applyFont="1" applyFill="1" applyBorder="1" applyAlignment="1" applyProtection="1">
      <alignment horizontal="center" vertical="center" wrapText="1"/>
      <protection locked="0"/>
    </xf>
    <xf numFmtId="43" fontId="14" fillId="3" borderId="12" xfId="0" applyNumberFormat="1" applyFont="1" applyFill="1" applyBorder="1" applyAlignment="1" applyProtection="1">
      <alignment horizontal="left" vertical="center" wrapText="1"/>
    </xf>
    <xf numFmtId="164" fontId="16" fillId="0" borderId="13" xfId="1" applyFont="1" applyFill="1" applyBorder="1" applyAlignment="1" applyProtection="1">
      <alignment horizontal="center" vertical="center" wrapText="1"/>
      <protection locked="0"/>
    </xf>
    <xf numFmtId="43" fontId="14" fillId="3" borderId="14" xfId="0" applyNumberFormat="1" applyFont="1" applyFill="1" applyBorder="1" applyAlignment="1" applyProtection="1">
      <alignment horizontal="left" vertical="center" wrapText="1"/>
    </xf>
    <xf numFmtId="0" fontId="21" fillId="4" borderId="15" xfId="0" applyFont="1" applyFill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2" fontId="3" fillId="0" borderId="13" xfId="0" applyNumberFormat="1" applyFont="1" applyBorder="1" applyAlignment="1">
      <alignment horizontal="center" wrapText="1"/>
    </xf>
    <xf numFmtId="0" fontId="21" fillId="4" borderId="20" xfId="0" applyFont="1" applyFill="1" applyBorder="1" applyAlignment="1" applyProtection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2" fontId="3" fillId="0" borderId="21" xfId="0" applyNumberFormat="1" applyFont="1" applyBorder="1" applyAlignment="1">
      <alignment horizontal="center" wrapText="1"/>
    </xf>
    <xf numFmtId="164" fontId="16" fillId="0" borderId="21" xfId="1" applyFont="1" applyFill="1" applyBorder="1" applyAlignment="1" applyProtection="1">
      <alignment horizontal="center" vertical="center" wrapText="1"/>
      <protection locked="0"/>
    </xf>
    <xf numFmtId="43" fontId="14" fillId="3" borderId="22" xfId="0" applyNumberFormat="1" applyFont="1" applyFill="1" applyBorder="1" applyAlignment="1" applyProtection="1">
      <alignment horizontal="left" vertical="center" wrapText="1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166" fontId="4" fillId="2" borderId="24" xfId="1" applyNumberFormat="1" applyFont="1" applyFill="1" applyBorder="1" applyAlignment="1" applyProtection="1">
      <alignment horizontal="center" vertical="center" wrapText="1"/>
    </xf>
    <xf numFmtId="164" fontId="4" fillId="2" borderId="24" xfId="1" applyFont="1" applyFill="1" applyBorder="1" applyAlignment="1" applyProtection="1">
      <alignment horizontal="center" vertical="center" wrapText="1"/>
    </xf>
    <xf numFmtId="164" fontId="6" fillId="2" borderId="25" xfId="1" applyFont="1" applyFill="1" applyBorder="1" applyAlignment="1" applyProtection="1">
      <alignment horizontal="center" vertical="center" wrapText="1"/>
    </xf>
    <xf numFmtId="0" fontId="3" fillId="0" borderId="21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21" fillId="4" borderId="27" xfId="0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wrapText="1"/>
    </xf>
    <xf numFmtId="164" fontId="16" fillId="0" borderId="28" xfId="1" applyFont="1" applyFill="1" applyBorder="1" applyAlignment="1" applyProtection="1">
      <alignment horizontal="center" vertical="center" wrapText="1"/>
      <protection locked="0"/>
    </xf>
    <xf numFmtId="43" fontId="14" fillId="3" borderId="29" xfId="0" applyNumberFormat="1" applyFont="1" applyFill="1" applyBorder="1" applyAlignment="1" applyProtection="1">
      <alignment horizontal="left" vertical="center" wrapText="1"/>
    </xf>
    <xf numFmtId="169" fontId="3" fillId="0" borderId="13" xfId="1" applyNumberFormat="1" applyFont="1" applyFill="1" applyBorder="1" applyAlignment="1">
      <alignment horizontal="center" wrapText="1"/>
    </xf>
    <xf numFmtId="164" fontId="3" fillId="0" borderId="21" xfId="1" applyFont="1" applyBorder="1" applyAlignment="1">
      <alignment horizontal="right" wrapText="1"/>
    </xf>
    <xf numFmtId="164" fontId="3" fillId="0" borderId="13" xfId="1" applyFont="1" applyBorder="1" applyAlignment="1">
      <alignment horizontal="right" wrapText="1"/>
    </xf>
    <xf numFmtId="2" fontId="3" fillId="0" borderId="28" xfId="0" applyNumberFormat="1" applyFont="1" applyBorder="1" applyAlignment="1">
      <alignment horizontal="center" wrapText="1"/>
    </xf>
    <xf numFmtId="164" fontId="3" fillId="0" borderId="28" xfId="1" applyFont="1" applyBorder="1" applyAlignment="1">
      <alignment horizontal="right" wrapText="1"/>
    </xf>
    <xf numFmtId="164" fontId="16" fillId="0" borderId="32" xfId="1" applyFont="1" applyFill="1" applyBorder="1" applyAlignment="1" applyProtection="1">
      <alignment horizontal="center" vertical="center" wrapText="1"/>
      <protection locked="0"/>
    </xf>
    <xf numFmtId="43" fontId="14" fillId="3" borderId="33" xfId="0" applyNumberFormat="1" applyFont="1" applyFill="1" applyBorder="1" applyAlignment="1" applyProtection="1">
      <alignment horizontal="left" vertical="center" wrapText="1"/>
    </xf>
    <xf numFmtId="164" fontId="16" fillId="0" borderId="35" xfId="1" applyFont="1" applyFill="1" applyBorder="1" applyAlignment="1" applyProtection="1">
      <alignment horizontal="center" vertical="center" wrapText="1"/>
      <protection locked="0"/>
    </xf>
    <xf numFmtId="164" fontId="16" fillId="0" borderId="36" xfId="1" applyFont="1" applyFill="1" applyBorder="1" applyAlignment="1" applyProtection="1">
      <alignment horizontal="center" vertical="center" wrapText="1"/>
      <protection locked="0"/>
    </xf>
    <xf numFmtId="0" fontId="21" fillId="4" borderId="37" xfId="0" applyFont="1" applyFill="1" applyBorder="1" applyAlignment="1" applyProtection="1">
      <alignment horizontal="center" vertical="center" wrapText="1"/>
    </xf>
    <xf numFmtId="0" fontId="21" fillId="4" borderId="38" xfId="0" applyFont="1" applyFill="1" applyBorder="1" applyAlignment="1" applyProtection="1">
      <alignment horizontal="center" vertical="center" wrapText="1"/>
    </xf>
    <xf numFmtId="0" fontId="21" fillId="4" borderId="39" xfId="0" applyFont="1" applyFill="1" applyBorder="1" applyAlignment="1" applyProtection="1">
      <alignment horizontal="center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164" fontId="16" fillId="0" borderId="42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3" fillId="6" borderId="0" xfId="0" applyFont="1" applyFill="1" applyBorder="1" applyAlignment="1" applyProtection="1">
      <alignment horizontal="center" vertical="center" wrapText="1"/>
      <protection locked="0"/>
    </xf>
    <xf numFmtId="0" fontId="17" fillId="5" borderId="2" xfId="0" applyFont="1" applyFill="1" applyBorder="1" applyAlignment="1" applyProtection="1">
      <alignment horizontal="right" vertical="center" wrapText="1"/>
    </xf>
    <xf numFmtId="0" fontId="17" fillId="5" borderId="3" xfId="0" applyFont="1" applyFill="1" applyBorder="1" applyAlignment="1" applyProtection="1">
      <alignment horizontal="right" vertical="center" wrapText="1"/>
    </xf>
    <xf numFmtId="0" fontId="17" fillId="5" borderId="7" xfId="0" applyFont="1" applyFill="1" applyBorder="1" applyAlignment="1" applyProtection="1">
      <alignment horizontal="right" vertical="center" wrapText="1"/>
    </xf>
    <xf numFmtId="168" fontId="17" fillId="5" borderId="5" xfId="2" applyNumberFormat="1" applyFont="1" applyFill="1" applyBorder="1" applyAlignment="1" applyProtection="1">
      <alignment horizontal="center" vertical="center" wrapText="1"/>
      <protection locked="0"/>
    </xf>
    <xf numFmtId="168" fontId="17" fillId="5" borderId="4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164" fontId="17" fillId="6" borderId="8" xfId="3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7" fillId="6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167" fontId="13" fillId="0" borderId="0" xfId="0" applyNumberFormat="1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right" vertical="center" wrapText="1"/>
    </xf>
    <xf numFmtId="0" fontId="14" fillId="0" borderId="0" xfId="0" applyFont="1" applyFill="1" applyAlignment="1" applyProtection="1">
      <alignment horizontal="center" vertical="center" wrapText="1"/>
    </xf>
    <xf numFmtId="164" fontId="9" fillId="0" borderId="0" xfId="1" applyFont="1" applyFill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17" fillId="5" borderId="5" xfId="0" applyFont="1" applyFill="1" applyBorder="1" applyAlignment="1" applyProtection="1">
      <alignment horizontal="right" vertical="center" wrapText="1"/>
    </xf>
    <xf numFmtId="0" fontId="17" fillId="5" borderId="10" xfId="0" applyFont="1" applyFill="1" applyBorder="1" applyAlignment="1" applyProtection="1">
      <alignment horizontal="right" vertical="center" wrapText="1"/>
    </xf>
    <xf numFmtId="0" fontId="17" fillId="5" borderId="4" xfId="0" applyFont="1" applyFill="1" applyBorder="1" applyAlignment="1" applyProtection="1">
      <alignment horizontal="right" vertical="center" wrapText="1"/>
    </xf>
    <xf numFmtId="0" fontId="14" fillId="0" borderId="19" xfId="0" applyFont="1" applyFill="1" applyBorder="1" applyAlignment="1" applyProtection="1">
      <alignment horizontal="center" vertical="center" textRotation="90" wrapText="1"/>
    </xf>
    <xf numFmtId="0" fontId="14" fillId="0" borderId="18" xfId="0" applyFont="1" applyFill="1" applyBorder="1" applyAlignment="1" applyProtection="1">
      <alignment horizontal="center" vertical="center" textRotation="90" wrapText="1"/>
    </xf>
    <xf numFmtId="0" fontId="14" fillId="0" borderId="26" xfId="0" applyFont="1" applyFill="1" applyBorder="1" applyAlignment="1" applyProtection="1">
      <alignment horizontal="center" vertical="center" textRotation="90" wrapText="1"/>
    </xf>
    <xf numFmtId="0" fontId="5" fillId="0" borderId="17" xfId="0" applyFont="1" applyFill="1" applyBorder="1" applyAlignment="1" applyProtection="1">
      <alignment horizontal="center" vertical="center" textRotation="90" wrapText="1"/>
    </xf>
    <xf numFmtId="0" fontId="5" fillId="0" borderId="18" xfId="0" applyFont="1" applyFill="1" applyBorder="1" applyAlignment="1" applyProtection="1">
      <alignment horizontal="center" vertical="center" textRotation="90" wrapText="1"/>
    </xf>
    <xf numFmtId="0" fontId="5" fillId="0" borderId="26" xfId="0" applyFont="1" applyFill="1" applyBorder="1" applyAlignment="1" applyProtection="1">
      <alignment horizontal="center" vertical="center" textRotation="90" wrapText="1"/>
    </xf>
    <xf numFmtId="168" fontId="17" fillId="5" borderId="2" xfId="2" applyNumberFormat="1" applyFont="1" applyFill="1" applyBorder="1" applyAlignment="1" applyProtection="1">
      <alignment horizontal="center" vertical="center" wrapText="1"/>
      <protection locked="0"/>
    </xf>
    <xf numFmtId="168" fontId="17" fillId="5" borderId="7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</cellXfs>
  <cellStyles count="5">
    <cellStyle name="Millares" xfId="1" builtinId="3"/>
    <cellStyle name="Millares 2" xfId="3" xr:uid="{772C0077-F6FB-4665-8F70-3C7C56E40236}"/>
    <cellStyle name="Moneda" xfId="2" builtinId="4"/>
    <cellStyle name="Normal" xfId="0" builtinId="0"/>
    <cellStyle name="Normal 2 2 2" xfId="4" xr:uid="{13E59D36-E238-4112-8B20-A2691036E6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0</xdr:row>
      <xdr:rowOff>42334</xdr:rowOff>
    </xdr:from>
    <xdr:to>
      <xdr:col>1</xdr:col>
      <xdr:colOff>21167</xdr:colOff>
      <xdr:row>1</xdr:row>
      <xdr:rowOff>156634</xdr:rowOff>
    </xdr:to>
    <xdr:sp macro="" textlink="">
      <xdr:nvSpPr>
        <xdr:cNvPr id="2" name="Text Box 2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1167" y="42334"/>
          <a:ext cx="89958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DO" sz="1100" b="1" i="0" u="none" strike="noStrike" baseline="0">
              <a:solidFill>
                <a:srgbClr val="C00000"/>
              </a:solidFill>
              <a:latin typeface="Arial"/>
              <a:cs typeface="Arial"/>
            </a:rPr>
            <a:t>SNCC.F.033</a:t>
          </a:r>
        </a:p>
      </xdr:txBody>
    </xdr:sp>
    <xdr:clientData/>
  </xdr:twoCellAnchor>
  <xdr:twoCellAnchor editAs="oneCell">
    <xdr:from>
      <xdr:col>3</xdr:col>
      <xdr:colOff>563928</xdr:colOff>
      <xdr:row>0</xdr:row>
      <xdr:rowOff>38263</xdr:rowOff>
    </xdr:from>
    <xdr:to>
      <xdr:col>4</xdr:col>
      <xdr:colOff>517218</xdr:colOff>
      <xdr:row>4</xdr:row>
      <xdr:rowOff>35089</xdr:rowOff>
    </xdr:to>
    <xdr:pic>
      <xdr:nvPicPr>
        <xdr:cNvPr id="5" name="Imagen 4" descr="C:\Users\emontesdeoca\Desktop\Escudo Nacional 2018.png">
          <a:extLst>
            <a:ext uri="{FF2B5EF4-FFF2-40B4-BE49-F238E27FC236}">
              <a16:creationId xmlns:a16="http://schemas.microsoft.com/office/drawing/2014/main" id="{5A9D36B0-1BC4-4B16-8D21-09BF8F92E5E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2345" y="38263"/>
          <a:ext cx="842290" cy="7588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10584</xdr:colOff>
      <xdr:row>1</xdr:row>
      <xdr:rowOff>10584</xdr:rowOff>
    </xdr:from>
    <xdr:to>
      <xdr:col>1</xdr:col>
      <xdr:colOff>385234</xdr:colOff>
      <xdr:row>5</xdr:row>
      <xdr:rowOff>40332</xdr:rowOff>
    </xdr:to>
    <xdr:pic>
      <xdr:nvPicPr>
        <xdr:cNvPr id="7" name="Imagen 6" descr="http://intranet.infotep.gov.do/img/logo_infotepISO_.jpg">
          <a:extLst>
            <a:ext uri="{FF2B5EF4-FFF2-40B4-BE49-F238E27FC236}">
              <a16:creationId xmlns:a16="http://schemas.microsoft.com/office/drawing/2014/main" id="{7F4EFFDD-4564-4DE9-940C-D6DE6C93CBC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4" y="201084"/>
          <a:ext cx="1274233" cy="8658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4"/>
  <sheetViews>
    <sheetView tabSelected="1" zoomScale="90" zoomScaleNormal="90" zoomScaleSheetLayoutView="64" workbookViewId="0">
      <selection activeCell="M188" sqref="M188"/>
    </sheetView>
  </sheetViews>
  <sheetFormatPr baseColWidth="10" defaultRowHeight="15" x14ac:dyDescent="0.25"/>
  <cols>
    <col min="1" max="1" width="13.42578125" style="1" customWidth="1"/>
    <col min="2" max="2" width="8.7109375" style="1" customWidth="1"/>
    <col min="3" max="3" width="48.140625" style="1" customWidth="1"/>
    <col min="4" max="4" width="13.28515625" style="4" bestFit="1" customWidth="1"/>
    <col min="5" max="5" width="15.5703125" style="1" bestFit="1" customWidth="1"/>
    <col min="6" max="6" width="14.140625" style="2" customWidth="1"/>
    <col min="7" max="7" width="13.5703125" style="2" customWidth="1"/>
    <col min="8" max="8" width="15.42578125" style="2" customWidth="1"/>
    <col min="9" max="9" width="23.140625" style="2" customWidth="1"/>
    <col min="10" max="16384" width="11.42578125" style="1"/>
  </cols>
  <sheetData>
    <row r="1" spans="1:10" x14ac:dyDescent="0.25">
      <c r="A1" s="6"/>
      <c r="B1" s="7"/>
      <c r="C1" s="7"/>
      <c r="D1" s="7"/>
      <c r="E1" s="7"/>
      <c r="F1" s="8"/>
      <c r="G1" s="8"/>
      <c r="H1" s="8"/>
      <c r="I1" s="8"/>
    </row>
    <row r="2" spans="1:10" x14ac:dyDescent="0.25">
      <c r="A2" s="6"/>
      <c r="B2" s="7"/>
      <c r="C2" s="7"/>
      <c r="D2" s="7"/>
      <c r="E2" s="7"/>
      <c r="F2" s="8"/>
      <c r="G2" s="8"/>
      <c r="H2" s="8"/>
      <c r="I2" s="8"/>
    </row>
    <row r="3" spans="1:10" x14ac:dyDescent="0.25">
      <c r="A3" s="9"/>
      <c r="B3" s="7"/>
      <c r="C3" s="7"/>
      <c r="D3" s="7"/>
      <c r="E3" s="7"/>
      <c r="F3" s="8"/>
      <c r="G3" s="97"/>
      <c r="H3" s="97"/>
      <c r="I3" s="97"/>
    </row>
    <row r="4" spans="1:10" x14ac:dyDescent="0.25">
      <c r="A4" s="9"/>
      <c r="B4" s="7"/>
      <c r="C4" s="7"/>
      <c r="D4" s="7"/>
      <c r="E4" s="7"/>
      <c r="F4" s="8"/>
      <c r="G4" s="12"/>
      <c r="H4" s="12"/>
      <c r="I4" s="12"/>
    </row>
    <row r="5" spans="1:10" ht="21" x14ac:dyDescent="0.25">
      <c r="A5" s="98" t="s">
        <v>13</v>
      </c>
      <c r="B5" s="98"/>
      <c r="C5" s="98"/>
      <c r="D5" s="98"/>
      <c r="E5" s="98"/>
      <c r="F5" s="98"/>
      <c r="G5" s="98"/>
      <c r="H5" s="98"/>
      <c r="I5" s="98"/>
    </row>
    <row r="6" spans="1:10" x14ac:dyDescent="0.25">
      <c r="A6" s="7"/>
      <c r="B6" s="7"/>
      <c r="C6" s="7"/>
      <c r="D6" s="7"/>
      <c r="E6" s="7"/>
      <c r="F6" s="8"/>
      <c r="G6" s="8"/>
      <c r="H6" s="8"/>
      <c r="I6" s="8"/>
    </row>
    <row r="7" spans="1:10" ht="18.75" x14ac:dyDescent="0.25">
      <c r="A7" s="7"/>
      <c r="B7" s="7"/>
      <c r="C7" s="99" t="s">
        <v>14</v>
      </c>
      <c r="D7" s="99"/>
      <c r="E7" s="99"/>
      <c r="F7" s="99"/>
      <c r="G7" s="99"/>
      <c r="H7" s="8"/>
      <c r="I7" s="8"/>
    </row>
    <row r="8" spans="1:10" ht="18.75" x14ac:dyDescent="0.25">
      <c r="A8" s="7"/>
      <c r="B8" s="7"/>
      <c r="C8" s="99"/>
      <c r="D8" s="99"/>
      <c r="E8" s="99"/>
      <c r="F8" s="99"/>
      <c r="G8" s="99"/>
      <c r="H8" s="10" t="s">
        <v>9</v>
      </c>
      <c r="I8" s="31"/>
      <c r="J8" s="3"/>
    </row>
    <row r="9" spans="1:10" ht="29.25" customHeight="1" x14ac:dyDescent="0.25">
      <c r="A9" s="100" t="s">
        <v>0</v>
      </c>
      <c r="B9" s="100"/>
      <c r="C9" s="101"/>
      <c r="D9" s="101"/>
      <c r="E9" s="101"/>
      <c r="F9" s="101"/>
      <c r="G9" s="101"/>
      <c r="H9" s="11" t="s">
        <v>1</v>
      </c>
      <c r="I9" s="17"/>
      <c r="J9" s="2"/>
    </row>
    <row r="10" spans="1:10" s="13" customFormat="1" ht="18.75" x14ac:dyDescent="0.25">
      <c r="A10" s="95"/>
      <c r="B10" s="95"/>
      <c r="C10" s="16"/>
      <c r="D10" s="96"/>
      <c r="E10" s="96"/>
      <c r="F10" s="96"/>
      <c r="G10" s="96"/>
      <c r="H10" s="96"/>
      <c r="I10" s="96"/>
    </row>
    <row r="11" spans="1:10" s="13" customFormat="1" ht="39.75" customHeight="1" x14ac:dyDescent="0.25">
      <c r="A11" s="95" t="s">
        <v>2</v>
      </c>
      <c r="B11" s="95"/>
      <c r="C11" s="14" t="s">
        <v>131</v>
      </c>
      <c r="D11" s="96" t="s">
        <v>132</v>
      </c>
      <c r="E11" s="96"/>
      <c r="F11" s="96"/>
      <c r="G11" s="96"/>
      <c r="H11" s="96"/>
      <c r="I11" s="96"/>
    </row>
    <row r="12" spans="1:10" s="13" customFormat="1" ht="19.5" thickBot="1" x14ac:dyDescent="0.3">
      <c r="A12" s="15"/>
      <c r="B12" s="15"/>
      <c r="C12" s="16"/>
      <c r="D12" s="16"/>
      <c r="E12" s="16"/>
      <c r="F12" s="16"/>
      <c r="G12" s="16"/>
      <c r="H12" s="16"/>
      <c r="I12" s="16"/>
    </row>
    <row r="13" spans="1:10" ht="41.25" thickBot="1" x14ac:dyDescent="0.3">
      <c r="A13" s="46" t="s">
        <v>3</v>
      </c>
      <c r="B13" s="47" t="s">
        <v>4</v>
      </c>
      <c r="C13" s="47" t="s">
        <v>11</v>
      </c>
      <c r="D13" s="47" t="s">
        <v>10</v>
      </c>
      <c r="E13" s="48" t="s">
        <v>31</v>
      </c>
      <c r="F13" s="49" t="s">
        <v>18</v>
      </c>
      <c r="G13" s="49" t="s">
        <v>17</v>
      </c>
      <c r="H13" s="49" t="s">
        <v>15</v>
      </c>
      <c r="I13" s="50" t="s">
        <v>5</v>
      </c>
    </row>
    <row r="14" spans="1:10" ht="16.5" x14ac:dyDescent="0.25">
      <c r="A14" s="105" t="s">
        <v>32</v>
      </c>
      <c r="B14" s="41">
        <v>1</v>
      </c>
      <c r="C14" s="42" t="s">
        <v>37</v>
      </c>
      <c r="D14" s="43" t="s">
        <v>79</v>
      </c>
      <c r="E14" s="58">
        <v>1300</v>
      </c>
      <c r="F14" s="44"/>
      <c r="G14" s="44">
        <f t="shared" ref="G14:G45" si="0">F14*0.18</f>
        <v>0</v>
      </c>
      <c r="H14" s="44">
        <f t="shared" ref="H14:H45" si="1">F14+G14</f>
        <v>0</v>
      </c>
      <c r="I14" s="45">
        <f t="shared" ref="I14:I45" si="2">H14*E14</f>
        <v>0</v>
      </c>
    </row>
    <row r="15" spans="1:10" ht="16.5" x14ac:dyDescent="0.25">
      <c r="A15" s="106"/>
      <c r="B15" s="37">
        <v>2</v>
      </c>
      <c r="C15" s="38" t="s">
        <v>38</v>
      </c>
      <c r="D15" s="40" t="s">
        <v>79</v>
      </c>
      <c r="E15" s="58">
        <v>150</v>
      </c>
      <c r="F15" s="34"/>
      <c r="G15" s="34">
        <f t="shared" si="0"/>
        <v>0</v>
      </c>
      <c r="H15" s="34">
        <f t="shared" si="1"/>
        <v>0</v>
      </c>
      <c r="I15" s="35">
        <f t="shared" si="2"/>
        <v>0</v>
      </c>
    </row>
    <row r="16" spans="1:10" ht="30" x14ac:dyDescent="0.25">
      <c r="A16" s="106"/>
      <c r="B16" s="37">
        <v>3</v>
      </c>
      <c r="C16" s="38" t="s">
        <v>39</v>
      </c>
      <c r="D16" s="40" t="s">
        <v>79</v>
      </c>
      <c r="E16" s="58">
        <v>1342</v>
      </c>
      <c r="F16" s="34"/>
      <c r="G16" s="34">
        <f t="shared" si="0"/>
        <v>0</v>
      </c>
      <c r="H16" s="34">
        <f t="shared" si="1"/>
        <v>0</v>
      </c>
      <c r="I16" s="35">
        <f t="shared" si="2"/>
        <v>0</v>
      </c>
    </row>
    <row r="17" spans="1:9" ht="16.5" x14ac:dyDescent="0.25">
      <c r="A17" s="106"/>
      <c r="B17" s="37">
        <v>4</v>
      </c>
      <c r="C17" s="38" t="s">
        <v>40</v>
      </c>
      <c r="D17" s="40" t="s">
        <v>12</v>
      </c>
      <c r="E17" s="58">
        <v>3</v>
      </c>
      <c r="F17" s="34"/>
      <c r="G17" s="34">
        <f t="shared" si="0"/>
        <v>0</v>
      </c>
      <c r="H17" s="34">
        <f t="shared" si="1"/>
        <v>0</v>
      </c>
      <c r="I17" s="35">
        <f t="shared" si="2"/>
        <v>0</v>
      </c>
    </row>
    <row r="18" spans="1:9" ht="16.5" x14ac:dyDescent="0.25">
      <c r="A18" s="106"/>
      <c r="B18" s="37">
        <v>5</v>
      </c>
      <c r="C18" s="38" t="s">
        <v>41</v>
      </c>
      <c r="D18" s="40" t="s">
        <v>12</v>
      </c>
      <c r="E18" s="58">
        <v>3</v>
      </c>
      <c r="F18" s="34"/>
      <c r="G18" s="34">
        <f t="shared" si="0"/>
        <v>0</v>
      </c>
      <c r="H18" s="34">
        <f t="shared" si="1"/>
        <v>0</v>
      </c>
      <c r="I18" s="35">
        <f t="shared" si="2"/>
        <v>0</v>
      </c>
    </row>
    <row r="19" spans="1:9" ht="16.5" x14ac:dyDescent="0.25">
      <c r="A19" s="106"/>
      <c r="B19" s="37">
        <v>6</v>
      </c>
      <c r="C19" s="38" t="s">
        <v>42</v>
      </c>
      <c r="D19" s="40" t="s">
        <v>12</v>
      </c>
      <c r="E19" s="58">
        <v>1</v>
      </c>
      <c r="F19" s="34"/>
      <c r="G19" s="34">
        <f t="shared" si="0"/>
        <v>0</v>
      </c>
      <c r="H19" s="34">
        <f t="shared" si="1"/>
        <v>0</v>
      </c>
      <c r="I19" s="35">
        <f t="shared" si="2"/>
        <v>0</v>
      </c>
    </row>
    <row r="20" spans="1:9" ht="30" x14ac:dyDescent="0.25">
      <c r="A20" s="106"/>
      <c r="B20" s="37">
        <v>7</v>
      </c>
      <c r="C20" s="38" t="s">
        <v>43</v>
      </c>
      <c r="D20" s="40" t="s">
        <v>12</v>
      </c>
      <c r="E20" s="58">
        <v>1</v>
      </c>
      <c r="F20" s="34"/>
      <c r="G20" s="34">
        <f t="shared" si="0"/>
        <v>0</v>
      </c>
      <c r="H20" s="34">
        <f t="shared" si="1"/>
        <v>0</v>
      </c>
      <c r="I20" s="35">
        <f t="shared" si="2"/>
        <v>0</v>
      </c>
    </row>
    <row r="21" spans="1:9" ht="16.5" x14ac:dyDescent="0.25">
      <c r="A21" s="106"/>
      <c r="B21" s="37">
        <v>8</v>
      </c>
      <c r="C21" s="38" t="s">
        <v>44</v>
      </c>
      <c r="D21" s="40" t="s">
        <v>12</v>
      </c>
      <c r="E21" s="58">
        <v>3</v>
      </c>
      <c r="F21" s="34"/>
      <c r="G21" s="34">
        <f t="shared" si="0"/>
        <v>0</v>
      </c>
      <c r="H21" s="34">
        <f t="shared" si="1"/>
        <v>0</v>
      </c>
      <c r="I21" s="35">
        <f t="shared" si="2"/>
        <v>0</v>
      </c>
    </row>
    <row r="22" spans="1:9" ht="16.5" x14ac:dyDescent="0.25">
      <c r="A22" s="106"/>
      <c r="B22" s="37">
        <v>9</v>
      </c>
      <c r="C22" s="38" t="s">
        <v>45</v>
      </c>
      <c r="D22" s="40" t="s">
        <v>12</v>
      </c>
      <c r="E22" s="58">
        <v>1</v>
      </c>
      <c r="F22" s="34"/>
      <c r="G22" s="34">
        <f t="shared" si="0"/>
        <v>0</v>
      </c>
      <c r="H22" s="34">
        <f t="shared" si="1"/>
        <v>0</v>
      </c>
      <c r="I22" s="35">
        <f t="shared" si="2"/>
        <v>0</v>
      </c>
    </row>
    <row r="23" spans="1:9" ht="16.5" x14ac:dyDescent="0.25">
      <c r="A23" s="106"/>
      <c r="B23" s="37">
        <v>10</v>
      </c>
      <c r="C23" s="38" t="s">
        <v>46</v>
      </c>
      <c r="D23" s="40" t="s">
        <v>12</v>
      </c>
      <c r="E23" s="58">
        <v>1</v>
      </c>
      <c r="F23" s="34"/>
      <c r="G23" s="34">
        <f t="shared" si="0"/>
        <v>0</v>
      </c>
      <c r="H23" s="34">
        <f t="shared" si="1"/>
        <v>0</v>
      </c>
      <c r="I23" s="35">
        <f t="shared" si="2"/>
        <v>0</v>
      </c>
    </row>
    <row r="24" spans="1:9" ht="16.5" x14ac:dyDescent="0.25">
      <c r="A24" s="106"/>
      <c r="B24" s="37">
        <v>11</v>
      </c>
      <c r="C24" s="38" t="s">
        <v>47</v>
      </c>
      <c r="D24" s="40" t="s">
        <v>12</v>
      </c>
      <c r="E24" s="58">
        <v>1</v>
      </c>
      <c r="F24" s="34"/>
      <c r="G24" s="34">
        <f t="shared" si="0"/>
        <v>0</v>
      </c>
      <c r="H24" s="34">
        <f t="shared" si="1"/>
        <v>0</v>
      </c>
      <c r="I24" s="35">
        <f t="shared" si="2"/>
        <v>0</v>
      </c>
    </row>
    <row r="25" spans="1:9" ht="16.5" x14ac:dyDescent="0.25">
      <c r="A25" s="106"/>
      <c r="B25" s="37">
        <v>12</v>
      </c>
      <c r="C25" s="38" t="s">
        <v>48</v>
      </c>
      <c r="D25" s="40" t="s">
        <v>12</v>
      </c>
      <c r="E25" s="58">
        <v>2</v>
      </c>
      <c r="F25" s="34"/>
      <c r="G25" s="34">
        <f t="shared" si="0"/>
        <v>0</v>
      </c>
      <c r="H25" s="34">
        <f t="shared" si="1"/>
        <v>0</v>
      </c>
      <c r="I25" s="35">
        <f t="shared" si="2"/>
        <v>0</v>
      </c>
    </row>
    <row r="26" spans="1:9" ht="16.5" x14ac:dyDescent="0.25">
      <c r="A26" s="106"/>
      <c r="B26" s="37">
        <v>13</v>
      </c>
      <c r="C26" s="38" t="s">
        <v>49</v>
      </c>
      <c r="D26" s="40" t="s">
        <v>12</v>
      </c>
      <c r="E26" s="58">
        <v>2</v>
      </c>
      <c r="F26" s="34"/>
      <c r="G26" s="34">
        <f t="shared" si="0"/>
        <v>0</v>
      </c>
      <c r="H26" s="34">
        <f t="shared" si="1"/>
        <v>0</v>
      </c>
      <c r="I26" s="35">
        <f t="shared" si="2"/>
        <v>0</v>
      </c>
    </row>
    <row r="27" spans="1:9" ht="16.5" x14ac:dyDescent="0.25">
      <c r="A27" s="106"/>
      <c r="B27" s="37">
        <v>14</v>
      </c>
      <c r="C27" s="38" t="s">
        <v>50</v>
      </c>
      <c r="D27" s="40" t="s">
        <v>12</v>
      </c>
      <c r="E27" s="58">
        <v>3</v>
      </c>
      <c r="F27" s="34"/>
      <c r="G27" s="34">
        <f t="shared" si="0"/>
        <v>0</v>
      </c>
      <c r="H27" s="34">
        <f t="shared" si="1"/>
        <v>0</v>
      </c>
      <c r="I27" s="35">
        <f t="shared" si="2"/>
        <v>0</v>
      </c>
    </row>
    <row r="28" spans="1:9" ht="16.5" x14ac:dyDescent="0.25">
      <c r="A28" s="106"/>
      <c r="B28" s="37">
        <v>15</v>
      </c>
      <c r="C28" s="38" t="s">
        <v>51</v>
      </c>
      <c r="D28" s="40" t="s">
        <v>12</v>
      </c>
      <c r="E28" s="58">
        <v>1</v>
      </c>
      <c r="F28" s="34"/>
      <c r="G28" s="34">
        <f t="shared" si="0"/>
        <v>0</v>
      </c>
      <c r="H28" s="34">
        <f t="shared" si="1"/>
        <v>0</v>
      </c>
      <c r="I28" s="35">
        <f t="shared" si="2"/>
        <v>0</v>
      </c>
    </row>
    <row r="29" spans="1:9" ht="16.5" x14ac:dyDescent="0.25">
      <c r="A29" s="106"/>
      <c r="B29" s="37">
        <v>16</v>
      </c>
      <c r="C29" s="38" t="s">
        <v>52</v>
      </c>
      <c r="D29" s="40" t="s">
        <v>12</v>
      </c>
      <c r="E29" s="58">
        <v>4</v>
      </c>
      <c r="F29" s="34"/>
      <c r="G29" s="34">
        <f t="shared" si="0"/>
        <v>0</v>
      </c>
      <c r="H29" s="34">
        <f t="shared" si="1"/>
        <v>0</v>
      </c>
      <c r="I29" s="35">
        <f t="shared" si="2"/>
        <v>0</v>
      </c>
    </row>
    <row r="30" spans="1:9" ht="16.5" x14ac:dyDescent="0.25">
      <c r="A30" s="106"/>
      <c r="B30" s="37">
        <v>17</v>
      </c>
      <c r="C30" s="38" t="s">
        <v>53</v>
      </c>
      <c r="D30" s="40" t="s">
        <v>12</v>
      </c>
      <c r="E30" s="58">
        <v>2</v>
      </c>
      <c r="F30" s="34"/>
      <c r="G30" s="34">
        <f t="shared" si="0"/>
        <v>0</v>
      </c>
      <c r="H30" s="34">
        <f t="shared" si="1"/>
        <v>0</v>
      </c>
      <c r="I30" s="35">
        <f t="shared" si="2"/>
        <v>0</v>
      </c>
    </row>
    <row r="31" spans="1:9" ht="16.5" x14ac:dyDescent="0.25">
      <c r="A31" s="106"/>
      <c r="B31" s="37">
        <v>18</v>
      </c>
      <c r="C31" s="38" t="s">
        <v>54</v>
      </c>
      <c r="D31" s="40" t="s">
        <v>12</v>
      </c>
      <c r="E31" s="58">
        <v>4</v>
      </c>
      <c r="F31" s="34"/>
      <c r="G31" s="34">
        <f t="shared" si="0"/>
        <v>0</v>
      </c>
      <c r="H31" s="34">
        <f t="shared" si="1"/>
        <v>0</v>
      </c>
      <c r="I31" s="35">
        <f t="shared" si="2"/>
        <v>0</v>
      </c>
    </row>
    <row r="32" spans="1:9" ht="16.5" x14ac:dyDescent="0.25">
      <c r="A32" s="106"/>
      <c r="B32" s="37">
        <v>19</v>
      </c>
      <c r="C32" s="39" t="s">
        <v>55</v>
      </c>
      <c r="D32" s="40" t="s">
        <v>12</v>
      </c>
      <c r="E32" s="58">
        <v>3</v>
      </c>
      <c r="F32" s="34"/>
      <c r="G32" s="34">
        <f t="shared" si="0"/>
        <v>0</v>
      </c>
      <c r="H32" s="34">
        <f t="shared" si="1"/>
        <v>0</v>
      </c>
      <c r="I32" s="35">
        <f t="shared" si="2"/>
        <v>0</v>
      </c>
    </row>
    <row r="33" spans="1:9" ht="16.5" x14ac:dyDescent="0.25">
      <c r="A33" s="106"/>
      <c r="B33" s="37">
        <v>20</v>
      </c>
      <c r="C33" s="39" t="s">
        <v>56</v>
      </c>
      <c r="D33" s="40" t="s">
        <v>12</v>
      </c>
      <c r="E33" s="58">
        <v>3</v>
      </c>
      <c r="F33" s="34"/>
      <c r="G33" s="34">
        <f t="shared" si="0"/>
        <v>0</v>
      </c>
      <c r="H33" s="34">
        <f t="shared" si="1"/>
        <v>0</v>
      </c>
      <c r="I33" s="35">
        <f t="shared" si="2"/>
        <v>0</v>
      </c>
    </row>
    <row r="34" spans="1:9" ht="16.5" x14ac:dyDescent="0.25">
      <c r="A34" s="106"/>
      <c r="B34" s="37">
        <v>21</v>
      </c>
      <c r="C34" s="39" t="s">
        <v>57</v>
      </c>
      <c r="D34" s="40" t="s">
        <v>12</v>
      </c>
      <c r="E34" s="58">
        <v>3</v>
      </c>
      <c r="F34" s="34"/>
      <c r="G34" s="34">
        <f t="shared" si="0"/>
        <v>0</v>
      </c>
      <c r="H34" s="34">
        <f t="shared" si="1"/>
        <v>0</v>
      </c>
      <c r="I34" s="35">
        <f t="shared" si="2"/>
        <v>0</v>
      </c>
    </row>
    <row r="35" spans="1:9" ht="16.5" x14ac:dyDescent="0.25">
      <c r="A35" s="106"/>
      <c r="B35" s="37">
        <v>22</v>
      </c>
      <c r="C35" s="39" t="s">
        <v>58</v>
      </c>
      <c r="D35" s="40" t="s">
        <v>12</v>
      </c>
      <c r="E35" s="58">
        <v>3</v>
      </c>
      <c r="F35" s="34"/>
      <c r="G35" s="34">
        <f t="shared" si="0"/>
        <v>0</v>
      </c>
      <c r="H35" s="34">
        <f t="shared" si="1"/>
        <v>0</v>
      </c>
      <c r="I35" s="35">
        <f t="shared" si="2"/>
        <v>0</v>
      </c>
    </row>
    <row r="36" spans="1:9" ht="16.5" x14ac:dyDescent="0.25">
      <c r="A36" s="106"/>
      <c r="B36" s="37">
        <v>23</v>
      </c>
      <c r="C36" s="39" t="s">
        <v>59</v>
      </c>
      <c r="D36" s="40" t="s">
        <v>12</v>
      </c>
      <c r="E36" s="58">
        <v>8</v>
      </c>
      <c r="F36" s="34"/>
      <c r="G36" s="34">
        <f t="shared" si="0"/>
        <v>0</v>
      </c>
      <c r="H36" s="34">
        <f t="shared" si="1"/>
        <v>0</v>
      </c>
      <c r="I36" s="35">
        <f t="shared" si="2"/>
        <v>0</v>
      </c>
    </row>
    <row r="37" spans="1:9" ht="16.5" x14ac:dyDescent="0.25">
      <c r="A37" s="106"/>
      <c r="B37" s="37">
        <v>24</v>
      </c>
      <c r="C37" s="38" t="s">
        <v>60</v>
      </c>
      <c r="D37" s="40" t="s">
        <v>12</v>
      </c>
      <c r="E37" s="58">
        <v>4</v>
      </c>
      <c r="F37" s="34"/>
      <c r="G37" s="34">
        <f t="shared" si="0"/>
        <v>0</v>
      </c>
      <c r="H37" s="34">
        <f t="shared" si="1"/>
        <v>0</v>
      </c>
      <c r="I37" s="35">
        <f t="shared" si="2"/>
        <v>0</v>
      </c>
    </row>
    <row r="38" spans="1:9" ht="16.5" x14ac:dyDescent="0.25">
      <c r="A38" s="106"/>
      <c r="B38" s="37">
        <v>25</v>
      </c>
      <c r="C38" s="38" t="s">
        <v>61</v>
      </c>
      <c r="D38" s="40" t="s">
        <v>12</v>
      </c>
      <c r="E38" s="58">
        <v>4</v>
      </c>
      <c r="F38" s="34"/>
      <c r="G38" s="34">
        <f t="shared" si="0"/>
        <v>0</v>
      </c>
      <c r="H38" s="34">
        <f t="shared" si="1"/>
        <v>0</v>
      </c>
      <c r="I38" s="35">
        <f t="shared" si="2"/>
        <v>0</v>
      </c>
    </row>
    <row r="39" spans="1:9" ht="16.5" x14ac:dyDescent="0.25">
      <c r="A39" s="106"/>
      <c r="B39" s="37">
        <v>26</v>
      </c>
      <c r="C39" s="38" t="s">
        <v>62</v>
      </c>
      <c r="D39" s="40" t="s">
        <v>12</v>
      </c>
      <c r="E39" s="58">
        <v>5</v>
      </c>
      <c r="F39" s="34"/>
      <c r="G39" s="34">
        <f t="shared" si="0"/>
        <v>0</v>
      </c>
      <c r="H39" s="34">
        <f t="shared" si="1"/>
        <v>0</v>
      </c>
      <c r="I39" s="35">
        <f t="shared" si="2"/>
        <v>0</v>
      </c>
    </row>
    <row r="40" spans="1:9" ht="16.5" x14ac:dyDescent="0.25">
      <c r="A40" s="106"/>
      <c r="B40" s="37">
        <v>27</v>
      </c>
      <c r="C40" s="38" t="s">
        <v>119</v>
      </c>
      <c r="D40" s="40" t="s">
        <v>12</v>
      </c>
      <c r="E40" s="58">
        <v>7</v>
      </c>
      <c r="F40" s="34"/>
      <c r="G40" s="34">
        <f t="shared" si="0"/>
        <v>0</v>
      </c>
      <c r="H40" s="34">
        <f t="shared" si="1"/>
        <v>0</v>
      </c>
      <c r="I40" s="35">
        <f t="shared" si="2"/>
        <v>0</v>
      </c>
    </row>
    <row r="41" spans="1:9" ht="16.5" x14ac:dyDescent="0.25">
      <c r="A41" s="106"/>
      <c r="B41" s="37">
        <v>28</v>
      </c>
      <c r="C41" s="38" t="s">
        <v>120</v>
      </c>
      <c r="D41" s="40" t="s">
        <v>12</v>
      </c>
      <c r="E41" s="58">
        <v>4</v>
      </c>
      <c r="F41" s="34"/>
      <c r="G41" s="34">
        <f t="shared" si="0"/>
        <v>0</v>
      </c>
      <c r="H41" s="34">
        <f t="shared" si="1"/>
        <v>0</v>
      </c>
      <c r="I41" s="35">
        <f t="shared" si="2"/>
        <v>0</v>
      </c>
    </row>
    <row r="42" spans="1:9" ht="16.5" x14ac:dyDescent="0.25">
      <c r="A42" s="106"/>
      <c r="B42" s="37">
        <v>29</v>
      </c>
      <c r="C42" s="38" t="s">
        <v>65</v>
      </c>
      <c r="D42" s="40" t="s">
        <v>12</v>
      </c>
      <c r="E42" s="58">
        <v>4</v>
      </c>
      <c r="F42" s="34"/>
      <c r="G42" s="34">
        <f t="shared" si="0"/>
        <v>0</v>
      </c>
      <c r="H42" s="34">
        <f t="shared" si="1"/>
        <v>0</v>
      </c>
      <c r="I42" s="35">
        <f t="shared" si="2"/>
        <v>0</v>
      </c>
    </row>
    <row r="43" spans="1:9" ht="16.5" x14ac:dyDescent="0.25">
      <c r="A43" s="106"/>
      <c r="B43" s="37">
        <v>30</v>
      </c>
      <c r="C43" s="38" t="s">
        <v>126</v>
      </c>
      <c r="D43" s="40" t="s">
        <v>12</v>
      </c>
      <c r="E43" s="58">
        <v>6</v>
      </c>
      <c r="F43" s="34"/>
      <c r="G43" s="34">
        <f t="shared" si="0"/>
        <v>0</v>
      </c>
      <c r="H43" s="34">
        <f t="shared" si="1"/>
        <v>0</v>
      </c>
      <c r="I43" s="35">
        <f t="shared" si="2"/>
        <v>0</v>
      </c>
    </row>
    <row r="44" spans="1:9" ht="30" x14ac:dyDescent="0.25">
      <c r="A44" s="106"/>
      <c r="B44" s="37">
        <v>31</v>
      </c>
      <c r="C44" s="39" t="s">
        <v>66</v>
      </c>
      <c r="D44" s="40" t="s">
        <v>12</v>
      </c>
      <c r="E44" s="58">
        <v>1</v>
      </c>
      <c r="F44" s="34"/>
      <c r="G44" s="34">
        <f t="shared" si="0"/>
        <v>0</v>
      </c>
      <c r="H44" s="34">
        <f t="shared" si="1"/>
        <v>0</v>
      </c>
      <c r="I44" s="35">
        <f t="shared" si="2"/>
        <v>0</v>
      </c>
    </row>
    <row r="45" spans="1:9" ht="16.5" x14ac:dyDescent="0.25">
      <c r="A45" s="106"/>
      <c r="B45" s="37">
        <v>32</v>
      </c>
      <c r="C45" s="39" t="s">
        <v>67</v>
      </c>
      <c r="D45" s="40" t="s">
        <v>12</v>
      </c>
      <c r="E45" s="58">
        <v>6</v>
      </c>
      <c r="F45" s="34"/>
      <c r="G45" s="34">
        <f t="shared" si="0"/>
        <v>0</v>
      </c>
      <c r="H45" s="34">
        <f t="shared" si="1"/>
        <v>0</v>
      </c>
      <c r="I45" s="35">
        <f t="shared" si="2"/>
        <v>0</v>
      </c>
    </row>
    <row r="46" spans="1:9" ht="16.5" x14ac:dyDescent="0.25">
      <c r="A46" s="106"/>
      <c r="B46" s="37">
        <v>33</v>
      </c>
      <c r="C46" s="39" t="s">
        <v>68</v>
      </c>
      <c r="D46" s="40" t="s">
        <v>12</v>
      </c>
      <c r="E46" s="58">
        <v>2</v>
      </c>
      <c r="F46" s="34"/>
      <c r="G46" s="34">
        <f t="shared" ref="G46:G49" si="3">F46*0.18</f>
        <v>0</v>
      </c>
      <c r="H46" s="34">
        <f t="shared" ref="H46:H49" si="4">F46+G46</f>
        <v>0</v>
      </c>
      <c r="I46" s="35">
        <f t="shared" ref="I46:I49" si="5">H46*E46</f>
        <v>0</v>
      </c>
    </row>
    <row r="47" spans="1:9" ht="16.5" x14ac:dyDescent="0.25">
      <c r="A47" s="106"/>
      <c r="B47" s="37">
        <v>34</v>
      </c>
      <c r="C47" s="39" t="s">
        <v>69</v>
      </c>
      <c r="D47" s="40" t="s">
        <v>12</v>
      </c>
      <c r="E47" s="58">
        <v>1</v>
      </c>
      <c r="F47" s="34"/>
      <c r="G47" s="34">
        <f t="shared" si="3"/>
        <v>0</v>
      </c>
      <c r="H47" s="34">
        <f t="shared" si="4"/>
        <v>0</v>
      </c>
      <c r="I47" s="35">
        <f t="shared" si="5"/>
        <v>0</v>
      </c>
    </row>
    <row r="48" spans="1:9" ht="16.5" x14ac:dyDescent="0.25">
      <c r="A48" s="106"/>
      <c r="B48" s="37">
        <v>35</v>
      </c>
      <c r="C48" s="39" t="s">
        <v>70</v>
      </c>
      <c r="D48" s="40" t="s">
        <v>12</v>
      </c>
      <c r="E48" s="58">
        <v>4</v>
      </c>
      <c r="F48" s="34"/>
      <c r="G48" s="34">
        <f t="shared" si="3"/>
        <v>0</v>
      </c>
      <c r="H48" s="34">
        <f t="shared" si="4"/>
        <v>0</v>
      </c>
      <c r="I48" s="35">
        <f t="shared" si="5"/>
        <v>0</v>
      </c>
    </row>
    <row r="49" spans="1:9" ht="16.5" x14ac:dyDescent="0.25">
      <c r="A49" s="106"/>
      <c r="B49" s="37">
        <v>36</v>
      </c>
      <c r="C49" s="39" t="s">
        <v>71</v>
      </c>
      <c r="D49" s="40" t="s">
        <v>12</v>
      </c>
      <c r="E49" s="58">
        <v>2</v>
      </c>
      <c r="F49" s="34"/>
      <c r="G49" s="34">
        <f t="shared" si="3"/>
        <v>0</v>
      </c>
      <c r="H49" s="34">
        <f t="shared" si="4"/>
        <v>0</v>
      </c>
      <c r="I49" s="35">
        <f t="shared" si="5"/>
        <v>0</v>
      </c>
    </row>
    <row r="50" spans="1:9" ht="16.5" x14ac:dyDescent="0.25">
      <c r="A50" s="106"/>
      <c r="B50" s="37">
        <v>37</v>
      </c>
      <c r="C50" s="39" t="s">
        <v>72</v>
      </c>
      <c r="D50" s="40" t="s">
        <v>12</v>
      </c>
      <c r="E50" s="58">
        <v>4</v>
      </c>
      <c r="F50" s="34"/>
      <c r="G50" s="34">
        <f t="shared" ref="G50" si="6">F50*0.18</f>
        <v>0</v>
      </c>
      <c r="H50" s="34">
        <f t="shared" ref="H50" si="7">F50+G50</f>
        <v>0</v>
      </c>
      <c r="I50" s="35">
        <f t="shared" ref="I50" si="8">H50*E50</f>
        <v>0</v>
      </c>
    </row>
    <row r="51" spans="1:9" ht="16.5" x14ac:dyDescent="0.25">
      <c r="A51" s="106"/>
      <c r="B51" s="37">
        <v>38</v>
      </c>
      <c r="C51" s="39" t="s">
        <v>73</v>
      </c>
      <c r="D51" s="40" t="s">
        <v>12</v>
      </c>
      <c r="E51" s="58">
        <v>3</v>
      </c>
      <c r="F51" s="34"/>
      <c r="G51" s="34">
        <f t="shared" ref="G51:G52" si="9">F51*0.18</f>
        <v>0</v>
      </c>
      <c r="H51" s="34">
        <f t="shared" ref="H51:H52" si="10">F51+G51</f>
        <v>0</v>
      </c>
      <c r="I51" s="35">
        <f t="shared" ref="I51:I52" si="11">H51*E51</f>
        <v>0</v>
      </c>
    </row>
    <row r="52" spans="1:9" ht="16.5" x14ac:dyDescent="0.25">
      <c r="A52" s="106"/>
      <c r="B52" s="37">
        <v>39</v>
      </c>
      <c r="C52" s="38" t="s">
        <v>74</v>
      </c>
      <c r="D52" s="40" t="s">
        <v>12</v>
      </c>
      <c r="E52" s="58">
        <v>20</v>
      </c>
      <c r="F52" s="34"/>
      <c r="G52" s="34">
        <f t="shared" si="9"/>
        <v>0</v>
      </c>
      <c r="H52" s="34">
        <f t="shared" si="10"/>
        <v>0</v>
      </c>
      <c r="I52" s="35">
        <f t="shared" si="11"/>
        <v>0</v>
      </c>
    </row>
    <row r="53" spans="1:9" ht="16.5" x14ac:dyDescent="0.25">
      <c r="A53" s="106"/>
      <c r="B53" s="37">
        <v>40</v>
      </c>
      <c r="C53" s="38" t="s">
        <v>75</v>
      </c>
      <c r="D53" s="40" t="s">
        <v>12</v>
      </c>
      <c r="E53" s="58">
        <v>20</v>
      </c>
      <c r="F53" s="34"/>
      <c r="G53" s="34">
        <f t="shared" ref="G53:G60" si="12">F53*0.18</f>
        <v>0</v>
      </c>
      <c r="H53" s="34">
        <f t="shared" ref="H53:H60" si="13">F53+G53</f>
        <v>0</v>
      </c>
      <c r="I53" s="35">
        <f t="shared" ref="I53:I60" si="14">H53*E53</f>
        <v>0</v>
      </c>
    </row>
    <row r="54" spans="1:9" ht="30" x14ac:dyDescent="0.25">
      <c r="A54" s="106"/>
      <c r="B54" s="37">
        <v>41</v>
      </c>
      <c r="C54" s="38" t="s">
        <v>121</v>
      </c>
      <c r="D54" s="40" t="s">
        <v>12</v>
      </c>
      <c r="E54" s="58">
        <v>20</v>
      </c>
      <c r="F54" s="34"/>
      <c r="G54" s="34">
        <f t="shared" si="12"/>
        <v>0</v>
      </c>
      <c r="H54" s="34">
        <f t="shared" si="13"/>
        <v>0</v>
      </c>
      <c r="I54" s="35">
        <f t="shared" si="14"/>
        <v>0</v>
      </c>
    </row>
    <row r="55" spans="1:9" ht="16.5" x14ac:dyDescent="0.25">
      <c r="A55" s="106"/>
      <c r="B55" s="37">
        <v>42</v>
      </c>
      <c r="C55" s="38" t="s">
        <v>76</v>
      </c>
      <c r="D55" s="40" t="s">
        <v>12</v>
      </c>
      <c r="E55" s="58">
        <v>62</v>
      </c>
      <c r="F55" s="34"/>
      <c r="G55" s="34">
        <f t="shared" si="12"/>
        <v>0</v>
      </c>
      <c r="H55" s="34">
        <f t="shared" si="13"/>
        <v>0</v>
      </c>
      <c r="I55" s="35">
        <f t="shared" si="14"/>
        <v>0</v>
      </c>
    </row>
    <row r="56" spans="1:9" ht="16.5" x14ac:dyDescent="0.25">
      <c r="A56" s="106"/>
      <c r="B56" s="37">
        <v>43</v>
      </c>
      <c r="C56" s="38" t="s">
        <v>77</v>
      </c>
      <c r="D56" s="40" t="s">
        <v>12</v>
      </c>
      <c r="E56" s="58">
        <v>20</v>
      </c>
      <c r="F56" s="34"/>
      <c r="G56" s="34">
        <f t="shared" si="12"/>
        <v>0</v>
      </c>
      <c r="H56" s="34">
        <f t="shared" si="13"/>
        <v>0</v>
      </c>
      <c r="I56" s="35">
        <f t="shared" si="14"/>
        <v>0</v>
      </c>
    </row>
    <row r="57" spans="1:9" ht="16.5" x14ac:dyDescent="0.25">
      <c r="A57" s="106"/>
      <c r="B57" s="37">
        <v>44</v>
      </c>
      <c r="C57" s="38" t="s">
        <v>78</v>
      </c>
      <c r="D57" s="40" t="s">
        <v>12</v>
      </c>
      <c r="E57" s="58">
        <v>20</v>
      </c>
      <c r="F57" s="34"/>
      <c r="G57" s="34">
        <f t="shared" si="12"/>
        <v>0</v>
      </c>
      <c r="H57" s="34">
        <f t="shared" si="13"/>
        <v>0</v>
      </c>
      <c r="I57" s="35">
        <f t="shared" si="14"/>
        <v>0</v>
      </c>
    </row>
    <row r="58" spans="1:9" ht="16.5" x14ac:dyDescent="0.25">
      <c r="A58" s="106"/>
      <c r="B58" s="37">
        <v>45</v>
      </c>
      <c r="C58" s="42" t="s">
        <v>80</v>
      </c>
      <c r="D58" s="51" t="s">
        <v>83</v>
      </c>
      <c r="E58" s="59">
        <v>40</v>
      </c>
      <c r="F58" s="34"/>
      <c r="G58" s="34">
        <f t="shared" si="12"/>
        <v>0</v>
      </c>
      <c r="H58" s="34">
        <f t="shared" si="13"/>
        <v>0</v>
      </c>
      <c r="I58" s="35">
        <f t="shared" si="14"/>
        <v>0</v>
      </c>
    </row>
    <row r="59" spans="1:9" ht="16.5" x14ac:dyDescent="0.25">
      <c r="A59" s="106"/>
      <c r="B59" s="37">
        <v>46</v>
      </c>
      <c r="C59" s="38" t="s">
        <v>81</v>
      </c>
      <c r="D59" s="52" t="s">
        <v>12</v>
      </c>
      <c r="E59" s="60">
        <v>10</v>
      </c>
      <c r="F59" s="34"/>
      <c r="G59" s="34">
        <f t="shared" si="12"/>
        <v>0</v>
      </c>
      <c r="H59" s="34">
        <f t="shared" si="13"/>
        <v>0</v>
      </c>
      <c r="I59" s="35">
        <f t="shared" si="14"/>
        <v>0</v>
      </c>
    </row>
    <row r="60" spans="1:9" ht="16.5" x14ac:dyDescent="0.25">
      <c r="A60" s="106"/>
      <c r="B60" s="37">
        <v>47</v>
      </c>
      <c r="C60" s="38" t="s">
        <v>82</v>
      </c>
      <c r="D60" s="52" t="s">
        <v>12</v>
      </c>
      <c r="E60" s="60">
        <v>10</v>
      </c>
      <c r="F60" s="34"/>
      <c r="G60" s="34">
        <f t="shared" si="12"/>
        <v>0</v>
      </c>
      <c r="H60" s="34">
        <f t="shared" si="13"/>
        <v>0</v>
      </c>
      <c r="I60" s="35">
        <f t="shared" si="14"/>
        <v>0</v>
      </c>
    </row>
    <row r="61" spans="1:9" ht="30.75" thickBot="1" x14ac:dyDescent="0.3">
      <c r="A61" s="107"/>
      <c r="B61" s="53">
        <v>48</v>
      </c>
      <c r="C61" s="54" t="s">
        <v>127</v>
      </c>
      <c r="D61" s="55" t="s">
        <v>12</v>
      </c>
      <c r="E61" s="60">
        <v>5</v>
      </c>
      <c r="F61" s="56"/>
      <c r="G61" s="56">
        <f t="shared" ref="G61" si="15">F61*0.18</f>
        <v>0</v>
      </c>
      <c r="H61" s="56">
        <f t="shared" ref="H61" si="16">F61+G61</f>
        <v>0</v>
      </c>
      <c r="I61" s="57">
        <f t="shared" ref="I61" si="17">H61*E61</f>
        <v>0</v>
      </c>
    </row>
    <row r="62" spans="1:9" s="13" customFormat="1" ht="19.5" thickBot="1" x14ac:dyDescent="0.3">
      <c r="A62" s="78" t="s">
        <v>19</v>
      </c>
      <c r="B62" s="79"/>
      <c r="C62" s="79"/>
      <c r="D62" s="79"/>
      <c r="E62" s="79"/>
      <c r="F62" s="79"/>
      <c r="G62" s="80"/>
      <c r="H62" s="111">
        <f>SUM(I14:I61)</f>
        <v>0</v>
      </c>
      <c r="I62" s="112"/>
    </row>
    <row r="63" spans="1:9" ht="16.5" x14ac:dyDescent="0.25">
      <c r="A63" s="108" t="s">
        <v>33</v>
      </c>
      <c r="B63" s="36">
        <v>1</v>
      </c>
      <c r="C63" s="38" t="s">
        <v>37</v>
      </c>
      <c r="D63" s="40" t="s">
        <v>79</v>
      </c>
      <c r="E63" s="58">
        <v>510</v>
      </c>
      <c r="F63" s="32"/>
      <c r="G63" s="32">
        <f t="shared" ref="G63:G120" si="18">F63*0.18</f>
        <v>0</v>
      </c>
      <c r="H63" s="32">
        <f t="shared" ref="H63:H120" si="19">F63+G63</f>
        <v>0</v>
      </c>
      <c r="I63" s="33">
        <f t="shared" ref="I63:I120" si="20">H63*E63</f>
        <v>0</v>
      </c>
    </row>
    <row r="64" spans="1:9" ht="16.5" x14ac:dyDescent="0.25">
      <c r="A64" s="109"/>
      <c r="B64" s="37">
        <v>2</v>
      </c>
      <c r="C64" s="38" t="s">
        <v>38</v>
      </c>
      <c r="D64" s="40" t="s">
        <v>79</v>
      </c>
      <c r="E64" s="58">
        <v>140</v>
      </c>
      <c r="F64" s="34"/>
      <c r="G64" s="34">
        <f t="shared" si="18"/>
        <v>0</v>
      </c>
      <c r="H64" s="34">
        <f t="shared" si="19"/>
        <v>0</v>
      </c>
      <c r="I64" s="35">
        <f t="shared" si="20"/>
        <v>0</v>
      </c>
    </row>
    <row r="65" spans="1:9" ht="30" x14ac:dyDescent="0.25">
      <c r="A65" s="109"/>
      <c r="B65" s="37">
        <v>3</v>
      </c>
      <c r="C65" s="38" t="s">
        <v>39</v>
      </c>
      <c r="D65" s="40" t="s">
        <v>79</v>
      </c>
      <c r="E65" s="58">
        <v>230</v>
      </c>
      <c r="F65" s="34"/>
      <c r="G65" s="34">
        <f t="shared" si="18"/>
        <v>0</v>
      </c>
      <c r="H65" s="34">
        <f t="shared" si="19"/>
        <v>0</v>
      </c>
      <c r="I65" s="35">
        <f t="shared" si="20"/>
        <v>0</v>
      </c>
    </row>
    <row r="66" spans="1:9" ht="16.5" x14ac:dyDescent="0.25">
      <c r="A66" s="109"/>
      <c r="B66" s="37">
        <v>4</v>
      </c>
      <c r="C66" s="38" t="s">
        <v>40</v>
      </c>
      <c r="D66" s="40" t="s">
        <v>12</v>
      </c>
      <c r="E66" s="58">
        <v>3</v>
      </c>
      <c r="F66" s="34"/>
      <c r="G66" s="34">
        <f t="shared" si="18"/>
        <v>0</v>
      </c>
      <c r="H66" s="34">
        <f t="shared" si="19"/>
        <v>0</v>
      </c>
      <c r="I66" s="35">
        <f t="shared" si="20"/>
        <v>0</v>
      </c>
    </row>
    <row r="67" spans="1:9" ht="16.5" x14ac:dyDescent="0.25">
      <c r="A67" s="109"/>
      <c r="B67" s="37">
        <v>5</v>
      </c>
      <c r="C67" s="38" t="s">
        <v>41</v>
      </c>
      <c r="D67" s="40" t="s">
        <v>12</v>
      </c>
      <c r="E67" s="58">
        <v>3</v>
      </c>
      <c r="F67" s="34"/>
      <c r="G67" s="34">
        <f t="shared" si="18"/>
        <v>0</v>
      </c>
      <c r="H67" s="34">
        <f t="shared" si="19"/>
        <v>0</v>
      </c>
      <c r="I67" s="35">
        <f t="shared" si="20"/>
        <v>0</v>
      </c>
    </row>
    <row r="68" spans="1:9" ht="16.5" x14ac:dyDescent="0.25">
      <c r="A68" s="109"/>
      <c r="B68" s="37">
        <v>6</v>
      </c>
      <c r="C68" s="38" t="s">
        <v>42</v>
      </c>
      <c r="D68" s="40" t="s">
        <v>12</v>
      </c>
      <c r="E68" s="58">
        <v>1</v>
      </c>
      <c r="F68" s="34"/>
      <c r="G68" s="34">
        <f t="shared" si="18"/>
        <v>0</v>
      </c>
      <c r="H68" s="34">
        <f t="shared" si="19"/>
        <v>0</v>
      </c>
      <c r="I68" s="35">
        <f t="shared" si="20"/>
        <v>0</v>
      </c>
    </row>
    <row r="69" spans="1:9" ht="30" x14ac:dyDescent="0.25">
      <c r="A69" s="109"/>
      <c r="B69" s="37">
        <v>7</v>
      </c>
      <c r="C69" s="38" t="s">
        <v>84</v>
      </c>
      <c r="D69" s="40" t="s">
        <v>12</v>
      </c>
      <c r="E69" s="58">
        <v>1</v>
      </c>
      <c r="F69" s="34"/>
      <c r="G69" s="34">
        <f t="shared" si="18"/>
        <v>0</v>
      </c>
      <c r="H69" s="34">
        <f t="shared" si="19"/>
        <v>0</v>
      </c>
      <c r="I69" s="35">
        <f t="shared" si="20"/>
        <v>0</v>
      </c>
    </row>
    <row r="70" spans="1:9" ht="16.5" x14ac:dyDescent="0.25">
      <c r="A70" s="109"/>
      <c r="B70" s="37">
        <v>8</v>
      </c>
      <c r="C70" s="38" t="s">
        <v>44</v>
      </c>
      <c r="D70" s="40" t="s">
        <v>12</v>
      </c>
      <c r="E70" s="58">
        <v>5</v>
      </c>
      <c r="F70" s="34"/>
      <c r="G70" s="34">
        <f t="shared" si="18"/>
        <v>0</v>
      </c>
      <c r="H70" s="34">
        <f t="shared" si="19"/>
        <v>0</v>
      </c>
      <c r="I70" s="35">
        <f t="shared" si="20"/>
        <v>0</v>
      </c>
    </row>
    <row r="71" spans="1:9" ht="16.5" x14ac:dyDescent="0.25">
      <c r="A71" s="109"/>
      <c r="B71" s="37">
        <v>9</v>
      </c>
      <c r="C71" s="38" t="s">
        <v>45</v>
      </c>
      <c r="D71" s="40" t="s">
        <v>12</v>
      </c>
      <c r="E71" s="58">
        <v>1</v>
      </c>
      <c r="F71" s="34"/>
      <c r="G71" s="34">
        <f t="shared" si="18"/>
        <v>0</v>
      </c>
      <c r="H71" s="34">
        <f t="shared" si="19"/>
        <v>0</v>
      </c>
      <c r="I71" s="35">
        <f t="shared" si="20"/>
        <v>0</v>
      </c>
    </row>
    <row r="72" spans="1:9" ht="16.5" x14ac:dyDescent="0.25">
      <c r="A72" s="109"/>
      <c r="B72" s="37">
        <v>10</v>
      </c>
      <c r="C72" s="38" t="s">
        <v>46</v>
      </c>
      <c r="D72" s="40" t="s">
        <v>12</v>
      </c>
      <c r="E72" s="58">
        <v>1</v>
      </c>
      <c r="F72" s="34"/>
      <c r="G72" s="34">
        <f t="shared" si="18"/>
        <v>0</v>
      </c>
      <c r="H72" s="34">
        <f t="shared" si="19"/>
        <v>0</v>
      </c>
      <c r="I72" s="35">
        <f t="shared" si="20"/>
        <v>0</v>
      </c>
    </row>
    <row r="73" spans="1:9" ht="16.5" x14ac:dyDescent="0.25">
      <c r="A73" s="109"/>
      <c r="B73" s="37">
        <v>11</v>
      </c>
      <c r="C73" s="38" t="s">
        <v>47</v>
      </c>
      <c r="D73" s="40" t="s">
        <v>12</v>
      </c>
      <c r="E73" s="58">
        <v>1</v>
      </c>
      <c r="F73" s="34"/>
      <c r="G73" s="34">
        <f t="shared" si="18"/>
        <v>0</v>
      </c>
      <c r="H73" s="34">
        <f t="shared" si="19"/>
        <v>0</v>
      </c>
      <c r="I73" s="35">
        <f t="shared" si="20"/>
        <v>0</v>
      </c>
    </row>
    <row r="74" spans="1:9" ht="16.5" x14ac:dyDescent="0.25">
      <c r="A74" s="109"/>
      <c r="B74" s="37">
        <v>12</v>
      </c>
      <c r="C74" s="38" t="s">
        <v>48</v>
      </c>
      <c r="D74" s="40" t="s">
        <v>12</v>
      </c>
      <c r="E74" s="58">
        <v>4</v>
      </c>
      <c r="F74" s="34"/>
      <c r="G74" s="34">
        <f t="shared" si="18"/>
        <v>0</v>
      </c>
      <c r="H74" s="34">
        <f t="shared" si="19"/>
        <v>0</v>
      </c>
      <c r="I74" s="35">
        <f t="shared" si="20"/>
        <v>0</v>
      </c>
    </row>
    <row r="75" spans="1:9" ht="16.5" x14ac:dyDescent="0.25">
      <c r="A75" s="109"/>
      <c r="B75" s="37">
        <v>13</v>
      </c>
      <c r="C75" s="38" t="s">
        <v>85</v>
      </c>
      <c r="D75" s="40" t="s">
        <v>12</v>
      </c>
      <c r="E75" s="58">
        <v>1</v>
      </c>
      <c r="F75" s="34"/>
      <c r="G75" s="34">
        <f t="shared" si="18"/>
        <v>0</v>
      </c>
      <c r="H75" s="34">
        <f t="shared" si="19"/>
        <v>0</v>
      </c>
      <c r="I75" s="35">
        <f t="shared" si="20"/>
        <v>0</v>
      </c>
    </row>
    <row r="76" spans="1:9" ht="16.5" x14ac:dyDescent="0.25">
      <c r="A76" s="109"/>
      <c r="B76" s="37">
        <v>14</v>
      </c>
      <c r="C76" s="38" t="s">
        <v>49</v>
      </c>
      <c r="D76" s="40" t="s">
        <v>12</v>
      </c>
      <c r="E76" s="58">
        <v>2</v>
      </c>
      <c r="F76" s="34"/>
      <c r="G76" s="34">
        <f t="shared" si="18"/>
        <v>0</v>
      </c>
      <c r="H76" s="34">
        <f t="shared" si="19"/>
        <v>0</v>
      </c>
      <c r="I76" s="35">
        <f t="shared" si="20"/>
        <v>0</v>
      </c>
    </row>
    <row r="77" spans="1:9" ht="16.5" x14ac:dyDescent="0.25">
      <c r="A77" s="109"/>
      <c r="B77" s="37">
        <v>15</v>
      </c>
      <c r="C77" s="38" t="s">
        <v>50</v>
      </c>
      <c r="D77" s="40" t="s">
        <v>12</v>
      </c>
      <c r="E77" s="58">
        <v>2</v>
      </c>
      <c r="F77" s="34"/>
      <c r="G77" s="34">
        <f t="shared" si="18"/>
        <v>0</v>
      </c>
      <c r="H77" s="34">
        <f t="shared" si="19"/>
        <v>0</v>
      </c>
      <c r="I77" s="35">
        <f t="shared" si="20"/>
        <v>0</v>
      </c>
    </row>
    <row r="78" spans="1:9" ht="16.5" x14ac:dyDescent="0.25">
      <c r="A78" s="109"/>
      <c r="B78" s="37">
        <v>16</v>
      </c>
      <c r="C78" s="38" t="s">
        <v>51</v>
      </c>
      <c r="D78" s="40" t="s">
        <v>12</v>
      </c>
      <c r="E78" s="58">
        <v>1</v>
      </c>
      <c r="F78" s="34"/>
      <c r="G78" s="34">
        <f t="shared" si="18"/>
        <v>0</v>
      </c>
      <c r="H78" s="34">
        <f t="shared" si="19"/>
        <v>0</v>
      </c>
      <c r="I78" s="35">
        <f t="shared" si="20"/>
        <v>0</v>
      </c>
    </row>
    <row r="79" spans="1:9" ht="16.5" x14ac:dyDescent="0.25">
      <c r="A79" s="109"/>
      <c r="B79" s="37">
        <v>17</v>
      </c>
      <c r="C79" s="38" t="s">
        <v>52</v>
      </c>
      <c r="D79" s="40" t="s">
        <v>12</v>
      </c>
      <c r="E79" s="58">
        <v>8</v>
      </c>
      <c r="F79" s="34"/>
      <c r="G79" s="34">
        <f t="shared" si="18"/>
        <v>0</v>
      </c>
      <c r="H79" s="34">
        <f t="shared" si="19"/>
        <v>0</v>
      </c>
      <c r="I79" s="35">
        <f t="shared" si="20"/>
        <v>0</v>
      </c>
    </row>
    <row r="80" spans="1:9" ht="16.5" x14ac:dyDescent="0.25">
      <c r="A80" s="109"/>
      <c r="B80" s="37">
        <v>18</v>
      </c>
      <c r="C80" s="38" t="s">
        <v>53</v>
      </c>
      <c r="D80" s="40" t="s">
        <v>12</v>
      </c>
      <c r="E80" s="58">
        <v>1</v>
      </c>
      <c r="F80" s="34"/>
      <c r="G80" s="34">
        <f t="shared" si="18"/>
        <v>0</v>
      </c>
      <c r="H80" s="34">
        <f t="shared" si="19"/>
        <v>0</v>
      </c>
      <c r="I80" s="35">
        <f t="shared" si="20"/>
        <v>0</v>
      </c>
    </row>
    <row r="81" spans="1:9" ht="16.5" x14ac:dyDescent="0.25">
      <c r="A81" s="109"/>
      <c r="B81" s="37">
        <v>19</v>
      </c>
      <c r="C81" s="38" t="s">
        <v>54</v>
      </c>
      <c r="D81" s="40" t="s">
        <v>12</v>
      </c>
      <c r="E81" s="58">
        <v>4</v>
      </c>
      <c r="F81" s="34"/>
      <c r="G81" s="34">
        <f t="shared" si="18"/>
        <v>0</v>
      </c>
      <c r="H81" s="34">
        <f t="shared" si="19"/>
        <v>0</v>
      </c>
      <c r="I81" s="35">
        <f t="shared" si="20"/>
        <v>0</v>
      </c>
    </row>
    <row r="82" spans="1:9" ht="16.5" x14ac:dyDescent="0.25">
      <c r="A82" s="109"/>
      <c r="B82" s="37">
        <v>20</v>
      </c>
      <c r="C82" s="39" t="s">
        <v>55</v>
      </c>
      <c r="D82" s="40" t="s">
        <v>12</v>
      </c>
      <c r="E82" s="58">
        <v>3</v>
      </c>
      <c r="F82" s="34"/>
      <c r="G82" s="34">
        <f t="shared" si="18"/>
        <v>0</v>
      </c>
      <c r="H82" s="34">
        <f t="shared" si="19"/>
        <v>0</v>
      </c>
      <c r="I82" s="35">
        <f t="shared" si="20"/>
        <v>0</v>
      </c>
    </row>
    <row r="83" spans="1:9" ht="16.5" x14ac:dyDescent="0.25">
      <c r="A83" s="109"/>
      <c r="B83" s="37">
        <v>21</v>
      </c>
      <c r="C83" s="39" t="s">
        <v>56</v>
      </c>
      <c r="D83" s="40" t="s">
        <v>12</v>
      </c>
      <c r="E83" s="58">
        <v>3</v>
      </c>
      <c r="F83" s="34"/>
      <c r="G83" s="34">
        <f t="shared" si="18"/>
        <v>0</v>
      </c>
      <c r="H83" s="34">
        <f t="shared" si="19"/>
        <v>0</v>
      </c>
      <c r="I83" s="35">
        <f t="shared" si="20"/>
        <v>0</v>
      </c>
    </row>
    <row r="84" spans="1:9" ht="16.5" x14ac:dyDescent="0.25">
      <c r="A84" s="109"/>
      <c r="B84" s="37">
        <v>22</v>
      </c>
      <c r="C84" s="39" t="s">
        <v>57</v>
      </c>
      <c r="D84" s="40" t="s">
        <v>12</v>
      </c>
      <c r="E84" s="58">
        <v>3</v>
      </c>
      <c r="F84" s="34"/>
      <c r="G84" s="34">
        <f t="shared" si="18"/>
        <v>0</v>
      </c>
      <c r="H84" s="34">
        <f t="shared" si="19"/>
        <v>0</v>
      </c>
      <c r="I84" s="35">
        <f t="shared" si="20"/>
        <v>0</v>
      </c>
    </row>
    <row r="85" spans="1:9" ht="16.5" x14ac:dyDescent="0.25">
      <c r="A85" s="109"/>
      <c r="B85" s="37">
        <v>23</v>
      </c>
      <c r="C85" s="39" t="s">
        <v>58</v>
      </c>
      <c r="D85" s="40" t="s">
        <v>12</v>
      </c>
      <c r="E85" s="58">
        <v>3</v>
      </c>
      <c r="F85" s="34"/>
      <c r="G85" s="34">
        <f t="shared" si="18"/>
        <v>0</v>
      </c>
      <c r="H85" s="34">
        <f t="shared" si="19"/>
        <v>0</v>
      </c>
      <c r="I85" s="35">
        <f t="shared" si="20"/>
        <v>0</v>
      </c>
    </row>
    <row r="86" spans="1:9" ht="16.5" x14ac:dyDescent="0.25">
      <c r="A86" s="109"/>
      <c r="B86" s="37">
        <v>24</v>
      </c>
      <c r="C86" s="39" t="s">
        <v>59</v>
      </c>
      <c r="D86" s="40" t="s">
        <v>12</v>
      </c>
      <c r="E86" s="58">
        <v>8</v>
      </c>
      <c r="F86" s="34"/>
      <c r="G86" s="34">
        <f t="shared" si="18"/>
        <v>0</v>
      </c>
      <c r="H86" s="34">
        <f t="shared" si="19"/>
        <v>0</v>
      </c>
      <c r="I86" s="35">
        <f t="shared" si="20"/>
        <v>0</v>
      </c>
    </row>
    <row r="87" spans="1:9" ht="16.5" x14ac:dyDescent="0.25">
      <c r="A87" s="109"/>
      <c r="B87" s="37">
        <v>25</v>
      </c>
      <c r="C87" s="38" t="s">
        <v>60</v>
      </c>
      <c r="D87" s="40" t="s">
        <v>12</v>
      </c>
      <c r="E87" s="58">
        <v>9</v>
      </c>
      <c r="F87" s="34"/>
      <c r="G87" s="34">
        <f t="shared" si="18"/>
        <v>0</v>
      </c>
      <c r="H87" s="34">
        <f t="shared" si="19"/>
        <v>0</v>
      </c>
      <c r="I87" s="35">
        <f t="shared" si="20"/>
        <v>0</v>
      </c>
    </row>
    <row r="88" spans="1:9" ht="16.5" x14ac:dyDescent="0.25">
      <c r="A88" s="109"/>
      <c r="B88" s="37">
        <v>26</v>
      </c>
      <c r="C88" s="38" t="s">
        <v>86</v>
      </c>
      <c r="D88" s="40" t="s">
        <v>12</v>
      </c>
      <c r="E88" s="58">
        <v>8</v>
      </c>
      <c r="F88" s="34"/>
      <c r="G88" s="34">
        <f t="shared" si="18"/>
        <v>0</v>
      </c>
      <c r="H88" s="34">
        <f t="shared" si="19"/>
        <v>0</v>
      </c>
      <c r="I88" s="35">
        <f t="shared" si="20"/>
        <v>0</v>
      </c>
    </row>
    <row r="89" spans="1:9" ht="16.5" x14ac:dyDescent="0.25">
      <c r="A89" s="109"/>
      <c r="B89" s="37">
        <v>27</v>
      </c>
      <c r="C89" s="38" t="s">
        <v>87</v>
      </c>
      <c r="D89" s="40" t="s">
        <v>12</v>
      </c>
      <c r="E89" s="58">
        <v>20</v>
      </c>
      <c r="F89" s="34"/>
      <c r="G89" s="34">
        <f t="shared" si="18"/>
        <v>0</v>
      </c>
      <c r="H89" s="34">
        <f t="shared" si="19"/>
        <v>0</v>
      </c>
      <c r="I89" s="35">
        <f t="shared" si="20"/>
        <v>0</v>
      </c>
    </row>
    <row r="90" spans="1:9" ht="16.5" x14ac:dyDescent="0.25">
      <c r="A90" s="109"/>
      <c r="B90" s="37">
        <v>28</v>
      </c>
      <c r="C90" s="38" t="s">
        <v>62</v>
      </c>
      <c r="D90" s="40" t="s">
        <v>12</v>
      </c>
      <c r="E90" s="58">
        <v>5</v>
      </c>
      <c r="F90" s="34"/>
      <c r="G90" s="34">
        <f t="shared" si="18"/>
        <v>0</v>
      </c>
      <c r="H90" s="34">
        <f t="shared" si="19"/>
        <v>0</v>
      </c>
      <c r="I90" s="35">
        <f t="shared" si="20"/>
        <v>0</v>
      </c>
    </row>
    <row r="91" spans="1:9" ht="16.5" x14ac:dyDescent="0.25">
      <c r="A91" s="109"/>
      <c r="B91" s="37">
        <v>29</v>
      </c>
      <c r="C91" s="38" t="s">
        <v>88</v>
      </c>
      <c r="D91" s="40" t="s">
        <v>12</v>
      </c>
      <c r="E91" s="58">
        <v>8</v>
      </c>
      <c r="F91" s="34"/>
      <c r="G91" s="34">
        <f t="shared" si="18"/>
        <v>0</v>
      </c>
      <c r="H91" s="34">
        <f t="shared" si="19"/>
        <v>0</v>
      </c>
      <c r="I91" s="35">
        <f t="shared" si="20"/>
        <v>0</v>
      </c>
    </row>
    <row r="92" spans="1:9" ht="16.5" x14ac:dyDescent="0.25">
      <c r="A92" s="109"/>
      <c r="B92" s="37">
        <v>30</v>
      </c>
      <c r="C92" s="38" t="s">
        <v>119</v>
      </c>
      <c r="D92" s="40" t="s">
        <v>12</v>
      </c>
      <c r="E92" s="58">
        <v>16</v>
      </c>
      <c r="F92" s="34"/>
      <c r="G92" s="34">
        <f t="shared" si="18"/>
        <v>0</v>
      </c>
      <c r="H92" s="34">
        <f t="shared" si="19"/>
        <v>0</v>
      </c>
      <c r="I92" s="35">
        <f t="shared" si="20"/>
        <v>0</v>
      </c>
    </row>
    <row r="93" spans="1:9" ht="16.5" x14ac:dyDescent="0.25">
      <c r="A93" s="109"/>
      <c r="B93" s="37">
        <v>31</v>
      </c>
      <c r="C93" s="38" t="s">
        <v>120</v>
      </c>
      <c r="D93" s="40" t="s">
        <v>12</v>
      </c>
      <c r="E93" s="58">
        <v>16</v>
      </c>
      <c r="F93" s="34"/>
      <c r="G93" s="34">
        <f t="shared" si="18"/>
        <v>0</v>
      </c>
      <c r="H93" s="34">
        <f t="shared" si="19"/>
        <v>0</v>
      </c>
      <c r="I93" s="35">
        <f t="shared" si="20"/>
        <v>0</v>
      </c>
    </row>
    <row r="94" spans="1:9" ht="16.5" x14ac:dyDescent="0.25">
      <c r="A94" s="109"/>
      <c r="B94" s="37">
        <v>32</v>
      </c>
      <c r="C94" s="38" t="s">
        <v>89</v>
      </c>
      <c r="D94" s="40" t="s">
        <v>12</v>
      </c>
      <c r="E94" s="58">
        <v>6</v>
      </c>
      <c r="F94" s="34"/>
      <c r="G94" s="34">
        <f t="shared" si="18"/>
        <v>0</v>
      </c>
      <c r="H94" s="34">
        <f t="shared" si="19"/>
        <v>0</v>
      </c>
      <c r="I94" s="35">
        <f t="shared" si="20"/>
        <v>0</v>
      </c>
    </row>
    <row r="95" spans="1:9" ht="16.5" x14ac:dyDescent="0.25">
      <c r="A95" s="109"/>
      <c r="B95" s="37">
        <v>33</v>
      </c>
      <c r="C95" s="38" t="s">
        <v>90</v>
      </c>
      <c r="D95" s="40" t="s">
        <v>12</v>
      </c>
      <c r="E95" s="58">
        <v>8</v>
      </c>
      <c r="F95" s="34"/>
      <c r="G95" s="34">
        <f t="shared" si="18"/>
        <v>0</v>
      </c>
      <c r="H95" s="34">
        <f t="shared" si="19"/>
        <v>0</v>
      </c>
      <c r="I95" s="35">
        <f t="shared" si="20"/>
        <v>0</v>
      </c>
    </row>
    <row r="96" spans="1:9" ht="16.5" x14ac:dyDescent="0.25">
      <c r="A96" s="109"/>
      <c r="B96" s="37">
        <v>34</v>
      </c>
      <c r="C96" s="38" t="s">
        <v>122</v>
      </c>
      <c r="D96" s="40" t="s">
        <v>12</v>
      </c>
      <c r="E96" s="58">
        <v>3</v>
      </c>
      <c r="F96" s="34"/>
      <c r="G96" s="34">
        <f t="shared" si="18"/>
        <v>0</v>
      </c>
      <c r="H96" s="34">
        <f t="shared" si="19"/>
        <v>0</v>
      </c>
      <c r="I96" s="35">
        <f t="shared" si="20"/>
        <v>0</v>
      </c>
    </row>
    <row r="97" spans="1:9" ht="16.5" x14ac:dyDescent="0.25">
      <c r="A97" s="109"/>
      <c r="B97" s="37">
        <v>35</v>
      </c>
      <c r="C97" s="38" t="s">
        <v>128</v>
      </c>
      <c r="D97" s="40" t="s">
        <v>12</v>
      </c>
      <c r="E97" s="58">
        <v>3</v>
      </c>
      <c r="F97" s="34"/>
      <c r="G97" s="34">
        <f t="shared" si="18"/>
        <v>0</v>
      </c>
      <c r="H97" s="34">
        <f t="shared" si="19"/>
        <v>0</v>
      </c>
      <c r="I97" s="35">
        <f t="shared" si="20"/>
        <v>0</v>
      </c>
    </row>
    <row r="98" spans="1:9" ht="16.5" x14ac:dyDescent="0.25">
      <c r="A98" s="109"/>
      <c r="B98" s="37">
        <v>36</v>
      </c>
      <c r="C98" s="38" t="s">
        <v>126</v>
      </c>
      <c r="D98" s="40" t="s">
        <v>12</v>
      </c>
      <c r="E98" s="58">
        <v>1</v>
      </c>
      <c r="F98" s="34"/>
      <c r="G98" s="34">
        <f t="shared" si="18"/>
        <v>0</v>
      </c>
      <c r="H98" s="34">
        <f t="shared" si="19"/>
        <v>0</v>
      </c>
      <c r="I98" s="35">
        <f t="shared" si="20"/>
        <v>0</v>
      </c>
    </row>
    <row r="99" spans="1:9" ht="16.5" x14ac:dyDescent="0.25">
      <c r="A99" s="109"/>
      <c r="B99" s="37">
        <v>37</v>
      </c>
      <c r="C99" s="38" t="s">
        <v>91</v>
      </c>
      <c r="D99" s="40" t="s">
        <v>79</v>
      </c>
      <c r="E99" s="58">
        <v>190</v>
      </c>
      <c r="F99" s="34"/>
      <c r="G99" s="34">
        <f t="shared" si="18"/>
        <v>0</v>
      </c>
      <c r="H99" s="34">
        <f t="shared" si="19"/>
        <v>0</v>
      </c>
      <c r="I99" s="35">
        <f t="shared" si="20"/>
        <v>0</v>
      </c>
    </row>
    <row r="100" spans="1:9" ht="30" x14ac:dyDescent="0.25">
      <c r="A100" s="109"/>
      <c r="B100" s="37">
        <v>38</v>
      </c>
      <c r="C100" s="39" t="s">
        <v>92</v>
      </c>
      <c r="D100" s="40" t="s">
        <v>12</v>
      </c>
      <c r="E100" s="58">
        <v>1</v>
      </c>
      <c r="F100" s="34"/>
      <c r="G100" s="34">
        <f t="shared" si="18"/>
        <v>0</v>
      </c>
      <c r="H100" s="34">
        <f t="shared" si="19"/>
        <v>0</v>
      </c>
      <c r="I100" s="35">
        <f t="shared" si="20"/>
        <v>0</v>
      </c>
    </row>
    <row r="101" spans="1:9" ht="30" x14ac:dyDescent="0.25">
      <c r="A101" s="109"/>
      <c r="B101" s="37">
        <v>39</v>
      </c>
      <c r="C101" s="39" t="s">
        <v>93</v>
      </c>
      <c r="D101" s="40" t="s">
        <v>12</v>
      </c>
      <c r="E101" s="58">
        <v>1</v>
      </c>
      <c r="F101" s="34"/>
      <c r="G101" s="34">
        <f t="shared" si="18"/>
        <v>0</v>
      </c>
      <c r="H101" s="34">
        <f t="shared" si="19"/>
        <v>0</v>
      </c>
      <c r="I101" s="35">
        <f t="shared" si="20"/>
        <v>0</v>
      </c>
    </row>
    <row r="102" spans="1:9" ht="16.5" x14ac:dyDescent="0.25">
      <c r="A102" s="109"/>
      <c r="B102" s="37">
        <v>40</v>
      </c>
      <c r="C102" s="39" t="s">
        <v>67</v>
      </c>
      <c r="D102" s="40" t="s">
        <v>12</v>
      </c>
      <c r="E102" s="58">
        <v>6</v>
      </c>
      <c r="F102" s="34"/>
      <c r="G102" s="34">
        <f t="shared" si="18"/>
        <v>0</v>
      </c>
      <c r="H102" s="34">
        <f t="shared" si="19"/>
        <v>0</v>
      </c>
      <c r="I102" s="35">
        <f t="shared" si="20"/>
        <v>0</v>
      </c>
    </row>
    <row r="103" spans="1:9" ht="16.5" x14ac:dyDescent="0.25">
      <c r="A103" s="109"/>
      <c r="B103" s="37">
        <v>41</v>
      </c>
      <c r="C103" s="39" t="s">
        <v>68</v>
      </c>
      <c r="D103" s="40" t="s">
        <v>12</v>
      </c>
      <c r="E103" s="58">
        <v>2</v>
      </c>
      <c r="F103" s="34"/>
      <c r="G103" s="34">
        <f t="shared" si="18"/>
        <v>0</v>
      </c>
      <c r="H103" s="34">
        <f t="shared" si="19"/>
        <v>0</v>
      </c>
      <c r="I103" s="35">
        <f t="shared" si="20"/>
        <v>0</v>
      </c>
    </row>
    <row r="104" spans="1:9" ht="16.5" x14ac:dyDescent="0.25">
      <c r="A104" s="109"/>
      <c r="B104" s="37">
        <v>42</v>
      </c>
      <c r="C104" s="39" t="s">
        <v>69</v>
      </c>
      <c r="D104" s="40" t="s">
        <v>12</v>
      </c>
      <c r="E104" s="58">
        <v>2</v>
      </c>
      <c r="F104" s="34"/>
      <c r="G104" s="34">
        <f t="shared" si="18"/>
        <v>0</v>
      </c>
      <c r="H104" s="34">
        <f t="shared" si="19"/>
        <v>0</v>
      </c>
      <c r="I104" s="35">
        <f t="shared" si="20"/>
        <v>0</v>
      </c>
    </row>
    <row r="105" spans="1:9" ht="16.5" x14ac:dyDescent="0.25">
      <c r="A105" s="109"/>
      <c r="B105" s="37">
        <v>43</v>
      </c>
      <c r="C105" s="39" t="s">
        <v>70</v>
      </c>
      <c r="D105" s="40" t="s">
        <v>12</v>
      </c>
      <c r="E105" s="58">
        <v>4</v>
      </c>
      <c r="F105" s="34"/>
      <c r="G105" s="34">
        <f t="shared" si="18"/>
        <v>0</v>
      </c>
      <c r="H105" s="34">
        <f t="shared" si="19"/>
        <v>0</v>
      </c>
      <c r="I105" s="35">
        <f t="shared" si="20"/>
        <v>0</v>
      </c>
    </row>
    <row r="106" spans="1:9" ht="16.5" x14ac:dyDescent="0.25">
      <c r="A106" s="109"/>
      <c r="B106" s="37">
        <v>44</v>
      </c>
      <c r="C106" s="39" t="s">
        <v>94</v>
      </c>
      <c r="D106" s="40" t="s">
        <v>12</v>
      </c>
      <c r="E106" s="58">
        <v>4</v>
      </c>
      <c r="F106" s="34"/>
      <c r="G106" s="34">
        <f t="shared" si="18"/>
        <v>0</v>
      </c>
      <c r="H106" s="34">
        <f t="shared" si="19"/>
        <v>0</v>
      </c>
      <c r="I106" s="35">
        <f t="shared" si="20"/>
        <v>0</v>
      </c>
    </row>
    <row r="107" spans="1:9" ht="16.5" x14ac:dyDescent="0.25">
      <c r="A107" s="109"/>
      <c r="B107" s="37">
        <v>45</v>
      </c>
      <c r="C107" s="39" t="s">
        <v>72</v>
      </c>
      <c r="D107" s="40" t="s">
        <v>12</v>
      </c>
      <c r="E107" s="58">
        <v>3</v>
      </c>
      <c r="F107" s="34"/>
      <c r="G107" s="34">
        <f t="shared" si="18"/>
        <v>0</v>
      </c>
      <c r="H107" s="34">
        <f t="shared" si="19"/>
        <v>0</v>
      </c>
      <c r="I107" s="35">
        <f t="shared" si="20"/>
        <v>0</v>
      </c>
    </row>
    <row r="108" spans="1:9" ht="16.5" x14ac:dyDescent="0.25">
      <c r="A108" s="109"/>
      <c r="B108" s="37">
        <v>46</v>
      </c>
      <c r="C108" s="39" t="s">
        <v>73</v>
      </c>
      <c r="D108" s="40" t="s">
        <v>12</v>
      </c>
      <c r="E108" s="58">
        <v>3</v>
      </c>
      <c r="F108" s="34"/>
      <c r="G108" s="34">
        <f t="shared" si="18"/>
        <v>0</v>
      </c>
      <c r="H108" s="34">
        <f t="shared" si="19"/>
        <v>0</v>
      </c>
      <c r="I108" s="35">
        <f t="shared" si="20"/>
        <v>0</v>
      </c>
    </row>
    <row r="109" spans="1:9" ht="16.5" x14ac:dyDescent="0.25">
      <c r="A109" s="109"/>
      <c r="B109" s="37">
        <v>47</v>
      </c>
      <c r="C109" s="38" t="s">
        <v>74</v>
      </c>
      <c r="D109" s="40" t="s">
        <v>12</v>
      </c>
      <c r="E109" s="58">
        <v>34</v>
      </c>
      <c r="F109" s="34"/>
      <c r="G109" s="34">
        <f t="shared" si="18"/>
        <v>0</v>
      </c>
      <c r="H109" s="34">
        <f t="shared" si="19"/>
        <v>0</v>
      </c>
      <c r="I109" s="35">
        <f t="shared" si="20"/>
        <v>0</v>
      </c>
    </row>
    <row r="110" spans="1:9" ht="16.5" x14ac:dyDescent="0.25">
      <c r="A110" s="109"/>
      <c r="B110" s="37">
        <v>48</v>
      </c>
      <c r="C110" s="38" t="s">
        <v>75</v>
      </c>
      <c r="D110" s="40" t="s">
        <v>12</v>
      </c>
      <c r="E110" s="58">
        <v>34</v>
      </c>
      <c r="F110" s="34"/>
      <c r="G110" s="34">
        <f t="shared" si="18"/>
        <v>0</v>
      </c>
      <c r="H110" s="34">
        <f t="shared" si="19"/>
        <v>0</v>
      </c>
      <c r="I110" s="35">
        <f t="shared" si="20"/>
        <v>0</v>
      </c>
    </row>
    <row r="111" spans="1:9" ht="30" x14ac:dyDescent="0.25">
      <c r="A111" s="109"/>
      <c r="B111" s="37">
        <v>49</v>
      </c>
      <c r="C111" s="38" t="s">
        <v>121</v>
      </c>
      <c r="D111" s="40" t="s">
        <v>12</v>
      </c>
      <c r="E111" s="58">
        <v>34</v>
      </c>
      <c r="F111" s="34"/>
      <c r="G111" s="34">
        <f t="shared" si="18"/>
        <v>0</v>
      </c>
      <c r="H111" s="34">
        <f t="shared" si="19"/>
        <v>0</v>
      </c>
      <c r="I111" s="35">
        <f t="shared" si="20"/>
        <v>0</v>
      </c>
    </row>
    <row r="112" spans="1:9" ht="16.5" x14ac:dyDescent="0.25">
      <c r="A112" s="109"/>
      <c r="B112" s="37">
        <v>50</v>
      </c>
      <c r="C112" s="38" t="s">
        <v>76</v>
      </c>
      <c r="D112" s="40" t="s">
        <v>12</v>
      </c>
      <c r="E112" s="58">
        <v>52</v>
      </c>
      <c r="F112" s="34"/>
      <c r="G112" s="34">
        <f t="shared" si="18"/>
        <v>0</v>
      </c>
      <c r="H112" s="34">
        <f t="shared" si="19"/>
        <v>0</v>
      </c>
      <c r="I112" s="35">
        <f t="shared" si="20"/>
        <v>0</v>
      </c>
    </row>
    <row r="113" spans="1:9" ht="16.5" x14ac:dyDescent="0.25">
      <c r="A113" s="109"/>
      <c r="B113" s="37">
        <v>51</v>
      </c>
      <c r="C113" s="38" t="s">
        <v>95</v>
      </c>
      <c r="D113" s="40" t="s">
        <v>12</v>
      </c>
      <c r="E113" s="58">
        <v>3</v>
      </c>
      <c r="F113" s="34"/>
      <c r="G113" s="34">
        <f t="shared" si="18"/>
        <v>0</v>
      </c>
      <c r="H113" s="34">
        <f t="shared" si="19"/>
        <v>0</v>
      </c>
      <c r="I113" s="35">
        <f t="shared" si="20"/>
        <v>0</v>
      </c>
    </row>
    <row r="114" spans="1:9" ht="16.5" x14ac:dyDescent="0.25">
      <c r="A114" s="109"/>
      <c r="B114" s="37">
        <v>52</v>
      </c>
      <c r="C114" s="38" t="s">
        <v>96</v>
      </c>
      <c r="D114" s="40" t="s">
        <v>12</v>
      </c>
      <c r="E114" s="58">
        <v>3</v>
      </c>
      <c r="F114" s="34"/>
      <c r="G114" s="34">
        <f t="shared" si="18"/>
        <v>0</v>
      </c>
      <c r="H114" s="34">
        <f t="shared" si="19"/>
        <v>0</v>
      </c>
      <c r="I114" s="35">
        <f t="shared" si="20"/>
        <v>0</v>
      </c>
    </row>
    <row r="115" spans="1:9" ht="16.5" x14ac:dyDescent="0.25">
      <c r="A115" s="109"/>
      <c r="B115" s="37">
        <v>53</v>
      </c>
      <c r="C115" s="38" t="s">
        <v>97</v>
      </c>
      <c r="D115" s="40" t="s">
        <v>12</v>
      </c>
      <c r="E115" s="58">
        <v>20</v>
      </c>
      <c r="F115" s="34"/>
      <c r="G115" s="34">
        <f t="shared" si="18"/>
        <v>0</v>
      </c>
      <c r="H115" s="34">
        <f t="shared" si="19"/>
        <v>0</v>
      </c>
      <c r="I115" s="35">
        <f t="shared" si="20"/>
        <v>0</v>
      </c>
    </row>
    <row r="116" spans="1:9" ht="16.5" x14ac:dyDescent="0.25">
      <c r="A116" s="109"/>
      <c r="B116" s="37">
        <v>54</v>
      </c>
      <c r="C116" s="38" t="s">
        <v>98</v>
      </c>
      <c r="D116" s="40" t="s">
        <v>12</v>
      </c>
      <c r="E116" s="58">
        <v>20</v>
      </c>
      <c r="F116" s="34"/>
      <c r="G116" s="34">
        <f t="shared" si="18"/>
        <v>0</v>
      </c>
      <c r="H116" s="34">
        <f t="shared" si="19"/>
        <v>0</v>
      </c>
      <c r="I116" s="35">
        <f t="shared" si="20"/>
        <v>0</v>
      </c>
    </row>
    <row r="117" spans="1:9" ht="16.5" x14ac:dyDescent="0.25">
      <c r="A117" s="109"/>
      <c r="B117" s="37">
        <v>55</v>
      </c>
      <c r="C117" s="42" t="s">
        <v>80</v>
      </c>
      <c r="D117" s="51" t="s">
        <v>83</v>
      </c>
      <c r="E117" s="59">
        <v>80</v>
      </c>
      <c r="F117" s="34"/>
      <c r="G117" s="34">
        <f t="shared" si="18"/>
        <v>0</v>
      </c>
      <c r="H117" s="34">
        <f t="shared" si="19"/>
        <v>0</v>
      </c>
      <c r="I117" s="35">
        <f t="shared" si="20"/>
        <v>0</v>
      </c>
    </row>
    <row r="118" spans="1:9" ht="16.5" x14ac:dyDescent="0.25">
      <c r="A118" s="109"/>
      <c r="B118" s="37">
        <v>56</v>
      </c>
      <c r="C118" s="38" t="s">
        <v>81</v>
      </c>
      <c r="D118" s="40" t="s">
        <v>12</v>
      </c>
      <c r="E118" s="60">
        <v>10</v>
      </c>
      <c r="F118" s="34"/>
      <c r="G118" s="34">
        <f t="shared" si="18"/>
        <v>0</v>
      </c>
      <c r="H118" s="34">
        <f t="shared" si="19"/>
        <v>0</v>
      </c>
      <c r="I118" s="35">
        <f t="shared" si="20"/>
        <v>0</v>
      </c>
    </row>
    <row r="119" spans="1:9" ht="16.5" x14ac:dyDescent="0.25">
      <c r="A119" s="109"/>
      <c r="B119" s="37">
        <v>57</v>
      </c>
      <c r="C119" s="38" t="s">
        <v>82</v>
      </c>
      <c r="D119" s="40" t="s">
        <v>12</v>
      </c>
      <c r="E119" s="60">
        <v>10</v>
      </c>
      <c r="F119" s="34"/>
      <c r="G119" s="34">
        <f t="shared" si="18"/>
        <v>0</v>
      </c>
      <c r="H119" s="34">
        <f t="shared" si="19"/>
        <v>0</v>
      </c>
      <c r="I119" s="35">
        <f t="shared" si="20"/>
        <v>0</v>
      </c>
    </row>
    <row r="120" spans="1:9" ht="30.75" thickBot="1" x14ac:dyDescent="0.3">
      <c r="A120" s="110"/>
      <c r="B120" s="53">
        <v>58</v>
      </c>
      <c r="C120" s="54" t="s">
        <v>127</v>
      </c>
      <c r="D120" s="61" t="s">
        <v>12</v>
      </c>
      <c r="E120" s="62">
        <v>5</v>
      </c>
      <c r="F120" s="56"/>
      <c r="G120" s="56">
        <f t="shared" si="18"/>
        <v>0</v>
      </c>
      <c r="H120" s="56">
        <f t="shared" si="19"/>
        <v>0</v>
      </c>
      <c r="I120" s="57">
        <f t="shared" si="20"/>
        <v>0</v>
      </c>
    </row>
    <row r="121" spans="1:9" s="13" customFormat="1" ht="19.5" thickBot="1" x14ac:dyDescent="0.3">
      <c r="A121" s="78" t="s">
        <v>34</v>
      </c>
      <c r="B121" s="79"/>
      <c r="C121" s="79"/>
      <c r="D121" s="79"/>
      <c r="E121" s="79"/>
      <c r="F121" s="79"/>
      <c r="G121" s="80"/>
      <c r="H121" s="111">
        <f>SUM(I63:I120)</f>
        <v>0</v>
      </c>
      <c r="I121" s="112"/>
    </row>
    <row r="122" spans="1:9" ht="16.5" x14ac:dyDescent="0.25">
      <c r="A122" s="108" t="s">
        <v>35</v>
      </c>
      <c r="B122" s="36">
        <v>1</v>
      </c>
      <c r="C122" s="38" t="s">
        <v>99</v>
      </c>
      <c r="D122" s="40" t="s">
        <v>79</v>
      </c>
      <c r="E122" s="58">
        <v>45</v>
      </c>
      <c r="F122" s="32"/>
      <c r="G122" s="32">
        <f t="shared" ref="G122:G177" si="21">F122*0.18</f>
        <v>0</v>
      </c>
      <c r="H122" s="32">
        <f t="shared" ref="H122:H177" si="22">F122+G122</f>
        <v>0</v>
      </c>
      <c r="I122" s="33">
        <f t="shared" ref="I122:I181" si="23">H122*E122</f>
        <v>0</v>
      </c>
    </row>
    <row r="123" spans="1:9" ht="16.5" x14ac:dyDescent="0.25">
      <c r="A123" s="109"/>
      <c r="B123" s="37">
        <v>2</v>
      </c>
      <c r="C123" s="38" t="s">
        <v>100</v>
      </c>
      <c r="D123" s="40" t="s">
        <v>79</v>
      </c>
      <c r="E123" s="58">
        <v>98</v>
      </c>
      <c r="F123" s="34"/>
      <c r="G123" s="34">
        <f t="shared" si="21"/>
        <v>0</v>
      </c>
      <c r="H123" s="34">
        <f t="shared" si="22"/>
        <v>0</v>
      </c>
      <c r="I123" s="35">
        <f t="shared" si="23"/>
        <v>0</v>
      </c>
    </row>
    <row r="124" spans="1:9" ht="16.5" x14ac:dyDescent="0.25">
      <c r="A124" s="109"/>
      <c r="B124" s="37">
        <v>3</v>
      </c>
      <c r="C124" s="38" t="s">
        <v>101</v>
      </c>
      <c r="D124" s="40" t="s">
        <v>12</v>
      </c>
      <c r="E124" s="58">
        <v>4</v>
      </c>
      <c r="F124" s="34"/>
      <c r="G124" s="34">
        <f t="shared" si="21"/>
        <v>0</v>
      </c>
      <c r="H124" s="34">
        <f t="shared" si="22"/>
        <v>0</v>
      </c>
      <c r="I124" s="35">
        <f t="shared" si="23"/>
        <v>0</v>
      </c>
    </row>
    <row r="125" spans="1:9" ht="16.5" x14ac:dyDescent="0.25">
      <c r="A125" s="109"/>
      <c r="B125" s="37">
        <v>4</v>
      </c>
      <c r="C125" s="38" t="s">
        <v>102</v>
      </c>
      <c r="D125" s="40" t="s">
        <v>12</v>
      </c>
      <c r="E125" s="58">
        <v>1</v>
      </c>
      <c r="F125" s="34"/>
      <c r="G125" s="34">
        <f t="shared" si="21"/>
        <v>0</v>
      </c>
      <c r="H125" s="34">
        <f t="shared" si="22"/>
        <v>0</v>
      </c>
      <c r="I125" s="35">
        <f t="shared" si="23"/>
        <v>0</v>
      </c>
    </row>
    <row r="126" spans="1:9" ht="16.5" x14ac:dyDescent="0.25">
      <c r="A126" s="109"/>
      <c r="B126" s="37">
        <v>5</v>
      </c>
      <c r="C126" s="38" t="s">
        <v>103</v>
      </c>
      <c r="D126" s="40" t="s">
        <v>12</v>
      </c>
      <c r="E126" s="58">
        <v>10</v>
      </c>
      <c r="F126" s="34"/>
      <c r="G126" s="34">
        <f t="shared" si="21"/>
        <v>0</v>
      </c>
      <c r="H126" s="34">
        <f t="shared" si="22"/>
        <v>0</v>
      </c>
      <c r="I126" s="35">
        <f t="shared" si="23"/>
        <v>0</v>
      </c>
    </row>
    <row r="127" spans="1:9" ht="16.5" x14ac:dyDescent="0.25">
      <c r="A127" s="109"/>
      <c r="B127" s="37">
        <v>6</v>
      </c>
      <c r="C127" s="38" t="s">
        <v>129</v>
      </c>
      <c r="D127" s="40" t="s">
        <v>12</v>
      </c>
      <c r="E127" s="58">
        <v>6</v>
      </c>
      <c r="F127" s="34"/>
      <c r="G127" s="34">
        <f t="shared" si="21"/>
        <v>0</v>
      </c>
      <c r="H127" s="34">
        <f t="shared" si="22"/>
        <v>0</v>
      </c>
      <c r="I127" s="35">
        <f t="shared" si="23"/>
        <v>0</v>
      </c>
    </row>
    <row r="128" spans="1:9" ht="16.5" x14ac:dyDescent="0.25">
      <c r="A128" s="109"/>
      <c r="B128" s="37">
        <v>7</v>
      </c>
      <c r="C128" s="38" t="s">
        <v>104</v>
      </c>
      <c r="D128" s="40" t="s">
        <v>12</v>
      </c>
      <c r="E128" s="58">
        <v>3</v>
      </c>
      <c r="F128" s="34"/>
      <c r="G128" s="34">
        <f t="shared" si="21"/>
        <v>0</v>
      </c>
      <c r="H128" s="34">
        <f t="shared" si="22"/>
        <v>0</v>
      </c>
      <c r="I128" s="35">
        <f t="shared" si="23"/>
        <v>0</v>
      </c>
    </row>
    <row r="129" spans="1:9" ht="16.5" x14ac:dyDescent="0.25">
      <c r="A129" s="109"/>
      <c r="B129" s="37">
        <v>8</v>
      </c>
      <c r="C129" s="38" t="s">
        <v>105</v>
      </c>
      <c r="D129" s="40" t="s">
        <v>12</v>
      </c>
      <c r="E129" s="58">
        <v>3</v>
      </c>
      <c r="F129" s="34"/>
      <c r="G129" s="34">
        <f t="shared" si="21"/>
        <v>0</v>
      </c>
      <c r="H129" s="34">
        <f t="shared" si="22"/>
        <v>0</v>
      </c>
      <c r="I129" s="35">
        <f t="shared" si="23"/>
        <v>0</v>
      </c>
    </row>
    <row r="130" spans="1:9" ht="16.5" x14ac:dyDescent="0.25">
      <c r="A130" s="109"/>
      <c r="B130" s="37">
        <v>9</v>
      </c>
      <c r="C130" s="38" t="s">
        <v>62</v>
      </c>
      <c r="D130" s="40" t="s">
        <v>12</v>
      </c>
      <c r="E130" s="58">
        <v>6</v>
      </c>
      <c r="F130" s="34"/>
      <c r="G130" s="34">
        <f t="shared" si="21"/>
        <v>0</v>
      </c>
      <c r="H130" s="34">
        <f t="shared" si="22"/>
        <v>0</v>
      </c>
      <c r="I130" s="35">
        <f t="shared" si="23"/>
        <v>0</v>
      </c>
    </row>
    <row r="131" spans="1:9" ht="16.5" x14ac:dyDescent="0.25">
      <c r="A131" s="109"/>
      <c r="B131" s="37">
        <v>10</v>
      </c>
      <c r="C131" s="38" t="s">
        <v>106</v>
      </c>
      <c r="D131" s="40" t="s">
        <v>12</v>
      </c>
      <c r="E131" s="58">
        <v>24</v>
      </c>
      <c r="F131" s="34"/>
      <c r="G131" s="34">
        <f t="shared" si="21"/>
        <v>0</v>
      </c>
      <c r="H131" s="34">
        <f t="shared" si="22"/>
        <v>0</v>
      </c>
      <c r="I131" s="35">
        <f t="shared" si="23"/>
        <v>0</v>
      </c>
    </row>
    <row r="132" spans="1:9" ht="16.5" x14ac:dyDescent="0.25">
      <c r="A132" s="109"/>
      <c r="B132" s="37">
        <v>11</v>
      </c>
      <c r="C132" s="38" t="s">
        <v>107</v>
      </c>
      <c r="D132" s="40" t="s">
        <v>12</v>
      </c>
      <c r="E132" s="58">
        <v>12</v>
      </c>
      <c r="F132" s="34"/>
      <c r="G132" s="34">
        <f t="shared" si="21"/>
        <v>0</v>
      </c>
      <c r="H132" s="34">
        <f t="shared" si="22"/>
        <v>0</v>
      </c>
      <c r="I132" s="35">
        <f t="shared" si="23"/>
        <v>0</v>
      </c>
    </row>
    <row r="133" spans="1:9" ht="16.5" x14ac:dyDescent="0.25">
      <c r="A133" s="109"/>
      <c r="B133" s="37">
        <v>12</v>
      </c>
      <c r="C133" s="38" t="s">
        <v>108</v>
      </c>
      <c r="D133" s="40" t="s">
        <v>12</v>
      </c>
      <c r="E133" s="58">
        <v>25</v>
      </c>
      <c r="F133" s="34"/>
      <c r="G133" s="34">
        <f t="shared" si="21"/>
        <v>0</v>
      </c>
      <c r="H133" s="34">
        <f t="shared" si="22"/>
        <v>0</v>
      </c>
      <c r="I133" s="35">
        <f t="shared" si="23"/>
        <v>0</v>
      </c>
    </row>
    <row r="134" spans="1:9" ht="16.5" x14ac:dyDescent="0.25">
      <c r="A134" s="109"/>
      <c r="B134" s="37">
        <v>13</v>
      </c>
      <c r="C134" s="38" t="s">
        <v>109</v>
      </c>
      <c r="D134" s="40" t="s">
        <v>12</v>
      </c>
      <c r="E134" s="58">
        <v>25</v>
      </c>
      <c r="F134" s="34"/>
      <c r="G134" s="34">
        <f t="shared" si="21"/>
        <v>0</v>
      </c>
      <c r="H134" s="34">
        <f t="shared" si="22"/>
        <v>0</v>
      </c>
      <c r="I134" s="35">
        <f t="shared" si="23"/>
        <v>0</v>
      </c>
    </row>
    <row r="135" spans="1:9" ht="16.5" x14ac:dyDescent="0.25">
      <c r="A135" s="109"/>
      <c r="B135" s="37">
        <v>14</v>
      </c>
      <c r="C135" s="38" t="s">
        <v>110</v>
      </c>
      <c r="D135" s="40" t="s">
        <v>12</v>
      </c>
      <c r="E135" s="58">
        <v>25</v>
      </c>
      <c r="F135" s="34"/>
      <c r="G135" s="34">
        <f t="shared" si="21"/>
        <v>0</v>
      </c>
      <c r="H135" s="34">
        <f t="shared" si="22"/>
        <v>0</v>
      </c>
      <c r="I135" s="35">
        <f t="shared" si="23"/>
        <v>0</v>
      </c>
    </row>
    <row r="136" spans="1:9" ht="16.5" x14ac:dyDescent="0.25">
      <c r="A136" s="109"/>
      <c r="B136" s="37">
        <v>15</v>
      </c>
      <c r="C136" s="38" t="s">
        <v>38</v>
      </c>
      <c r="D136" s="40" t="s">
        <v>79</v>
      </c>
      <c r="E136" s="58">
        <v>150</v>
      </c>
      <c r="F136" s="34"/>
      <c r="G136" s="34">
        <f t="shared" si="21"/>
        <v>0</v>
      </c>
      <c r="H136" s="34">
        <f t="shared" si="22"/>
        <v>0</v>
      </c>
      <c r="I136" s="35">
        <f t="shared" si="23"/>
        <v>0</v>
      </c>
    </row>
    <row r="137" spans="1:9" ht="16.5" x14ac:dyDescent="0.25">
      <c r="A137" s="109"/>
      <c r="B137" s="37">
        <v>16</v>
      </c>
      <c r="C137" s="38" t="s">
        <v>133</v>
      </c>
      <c r="D137" s="40" t="s">
        <v>12</v>
      </c>
      <c r="E137" s="58">
        <v>3</v>
      </c>
      <c r="F137" s="34"/>
      <c r="G137" s="34">
        <f t="shared" si="21"/>
        <v>0</v>
      </c>
      <c r="H137" s="34">
        <f t="shared" si="22"/>
        <v>0</v>
      </c>
      <c r="I137" s="35">
        <f t="shared" si="23"/>
        <v>0</v>
      </c>
    </row>
    <row r="138" spans="1:9" ht="30" x14ac:dyDescent="0.25">
      <c r="A138" s="109"/>
      <c r="B138" s="37">
        <v>17</v>
      </c>
      <c r="C138" s="38" t="s">
        <v>39</v>
      </c>
      <c r="D138" s="40" t="s">
        <v>79</v>
      </c>
      <c r="E138" s="58">
        <v>545</v>
      </c>
      <c r="F138" s="34"/>
      <c r="G138" s="34">
        <f t="shared" si="21"/>
        <v>0</v>
      </c>
      <c r="H138" s="34">
        <f t="shared" si="22"/>
        <v>0</v>
      </c>
      <c r="I138" s="35">
        <f t="shared" si="23"/>
        <v>0</v>
      </c>
    </row>
    <row r="139" spans="1:9" ht="16.5" x14ac:dyDescent="0.25">
      <c r="A139" s="109"/>
      <c r="B139" s="37">
        <v>18</v>
      </c>
      <c r="C139" s="38" t="s">
        <v>40</v>
      </c>
      <c r="D139" s="40" t="s">
        <v>12</v>
      </c>
      <c r="E139" s="58">
        <v>3</v>
      </c>
      <c r="F139" s="34"/>
      <c r="G139" s="34">
        <f t="shared" si="21"/>
        <v>0</v>
      </c>
      <c r="H139" s="34">
        <f t="shared" si="22"/>
        <v>0</v>
      </c>
      <c r="I139" s="35">
        <f t="shared" si="23"/>
        <v>0</v>
      </c>
    </row>
    <row r="140" spans="1:9" ht="16.5" x14ac:dyDescent="0.25">
      <c r="A140" s="109"/>
      <c r="B140" s="37">
        <v>19</v>
      </c>
      <c r="C140" s="38" t="s">
        <v>41</v>
      </c>
      <c r="D140" s="40" t="s">
        <v>12</v>
      </c>
      <c r="E140" s="58">
        <v>3</v>
      </c>
      <c r="F140" s="34"/>
      <c r="G140" s="34">
        <f t="shared" si="21"/>
        <v>0</v>
      </c>
      <c r="H140" s="34">
        <f t="shared" si="22"/>
        <v>0</v>
      </c>
      <c r="I140" s="35">
        <f t="shared" si="23"/>
        <v>0</v>
      </c>
    </row>
    <row r="141" spans="1:9" ht="16.5" x14ac:dyDescent="0.25">
      <c r="A141" s="109"/>
      <c r="B141" s="37">
        <v>20</v>
      </c>
      <c r="C141" s="38" t="s">
        <v>42</v>
      </c>
      <c r="D141" s="40" t="s">
        <v>12</v>
      </c>
      <c r="E141" s="58">
        <v>1</v>
      </c>
      <c r="F141" s="34"/>
      <c r="G141" s="34">
        <f t="shared" si="21"/>
        <v>0</v>
      </c>
      <c r="H141" s="34">
        <f t="shared" si="22"/>
        <v>0</v>
      </c>
      <c r="I141" s="35">
        <f t="shared" si="23"/>
        <v>0</v>
      </c>
    </row>
    <row r="142" spans="1:9" ht="30" x14ac:dyDescent="0.25">
      <c r="A142" s="109"/>
      <c r="B142" s="37">
        <v>21</v>
      </c>
      <c r="C142" s="38" t="s">
        <v>111</v>
      </c>
      <c r="D142" s="40" t="s">
        <v>12</v>
      </c>
      <c r="E142" s="58">
        <v>1</v>
      </c>
      <c r="F142" s="34"/>
      <c r="G142" s="34">
        <f t="shared" si="21"/>
        <v>0</v>
      </c>
      <c r="H142" s="34">
        <f t="shared" si="22"/>
        <v>0</v>
      </c>
      <c r="I142" s="35">
        <f t="shared" si="23"/>
        <v>0</v>
      </c>
    </row>
    <row r="143" spans="1:9" ht="30" x14ac:dyDescent="0.25">
      <c r="A143" s="109"/>
      <c r="B143" s="37">
        <v>22</v>
      </c>
      <c r="C143" s="38" t="s">
        <v>112</v>
      </c>
      <c r="D143" s="40" t="s">
        <v>12</v>
      </c>
      <c r="E143" s="58">
        <v>1</v>
      </c>
      <c r="F143" s="34"/>
      <c r="G143" s="34">
        <f t="shared" si="21"/>
        <v>0</v>
      </c>
      <c r="H143" s="34">
        <f t="shared" si="22"/>
        <v>0</v>
      </c>
      <c r="I143" s="35">
        <f t="shared" si="23"/>
        <v>0</v>
      </c>
    </row>
    <row r="144" spans="1:9" ht="16.5" x14ac:dyDescent="0.25">
      <c r="A144" s="109"/>
      <c r="B144" s="37">
        <v>23</v>
      </c>
      <c r="C144" s="38" t="s">
        <v>44</v>
      </c>
      <c r="D144" s="40" t="s">
        <v>12</v>
      </c>
      <c r="E144" s="58">
        <v>10</v>
      </c>
      <c r="F144" s="34"/>
      <c r="G144" s="34">
        <f t="shared" si="21"/>
        <v>0</v>
      </c>
      <c r="H144" s="34">
        <f t="shared" si="22"/>
        <v>0</v>
      </c>
      <c r="I144" s="35">
        <f t="shared" si="23"/>
        <v>0</v>
      </c>
    </row>
    <row r="145" spans="1:9" ht="16.5" x14ac:dyDescent="0.25">
      <c r="A145" s="109"/>
      <c r="B145" s="37">
        <v>24</v>
      </c>
      <c r="C145" s="38" t="s">
        <v>45</v>
      </c>
      <c r="D145" s="40" t="s">
        <v>12</v>
      </c>
      <c r="E145" s="58">
        <v>1</v>
      </c>
      <c r="F145" s="34"/>
      <c r="G145" s="34">
        <f t="shared" si="21"/>
        <v>0</v>
      </c>
      <c r="H145" s="34">
        <f t="shared" si="22"/>
        <v>0</v>
      </c>
      <c r="I145" s="35">
        <f t="shared" si="23"/>
        <v>0</v>
      </c>
    </row>
    <row r="146" spans="1:9" ht="16.5" x14ac:dyDescent="0.25">
      <c r="A146" s="109"/>
      <c r="B146" s="37">
        <v>25</v>
      </c>
      <c r="C146" s="38" t="s">
        <v>113</v>
      </c>
      <c r="D146" s="40" t="s">
        <v>12</v>
      </c>
      <c r="E146" s="58">
        <v>1</v>
      </c>
      <c r="F146" s="34"/>
      <c r="G146" s="34">
        <f t="shared" si="21"/>
        <v>0</v>
      </c>
      <c r="H146" s="34">
        <f t="shared" si="22"/>
        <v>0</v>
      </c>
      <c r="I146" s="35">
        <f t="shared" si="23"/>
        <v>0</v>
      </c>
    </row>
    <row r="147" spans="1:9" ht="16.5" x14ac:dyDescent="0.25">
      <c r="A147" s="109"/>
      <c r="B147" s="37">
        <v>26</v>
      </c>
      <c r="C147" s="38" t="s">
        <v>48</v>
      </c>
      <c r="D147" s="40" t="s">
        <v>12</v>
      </c>
      <c r="E147" s="58">
        <v>4</v>
      </c>
      <c r="F147" s="34"/>
      <c r="G147" s="34">
        <f t="shared" si="21"/>
        <v>0</v>
      </c>
      <c r="H147" s="34">
        <f t="shared" si="22"/>
        <v>0</v>
      </c>
      <c r="I147" s="35">
        <f t="shared" si="23"/>
        <v>0</v>
      </c>
    </row>
    <row r="148" spans="1:9" ht="16.5" x14ac:dyDescent="0.25">
      <c r="A148" s="109"/>
      <c r="B148" s="37">
        <v>27</v>
      </c>
      <c r="C148" s="38" t="s">
        <v>85</v>
      </c>
      <c r="D148" s="40" t="s">
        <v>12</v>
      </c>
      <c r="E148" s="58">
        <v>7</v>
      </c>
      <c r="F148" s="34"/>
      <c r="G148" s="34">
        <f t="shared" si="21"/>
        <v>0</v>
      </c>
      <c r="H148" s="34">
        <f t="shared" si="22"/>
        <v>0</v>
      </c>
      <c r="I148" s="35">
        <f t="shared" si="23"/>
        <v>0</v>
      </c>
    </row>
    <row r="149" spans="1:9" ht="16.5" x14ac:dyDescent="0.25">
      <c r="A149" s="109"/>
      <c r="B149" s="37">
        <v>28</v>
      </c>
      <c r="C149" s="38" t="s">
        <v>49</v>
      </c>
      <c r="D149" s="40" t="s">
        <v>12</v>
      </c>
      <c r="E149" s="58">
        <v>2</v>
      </c>
      <c r="F149" s="34"/>
      <c r="G149" s="34">
        <f t="shared" si="21"/>
        <v>0</v>
      </c>
      <c r="H149" s="34">
        <f t="shared" si="22"/>
        <v>0</v>
      </c>
      <c r="I149" s="35">
        <f t="shared" si="23"/>
        <v>0</v>
      </c>
    </row>
    <row r="150" spans="1:9" ht="16.5" x14ac:dyDescent="0.25">
      <c r="A150" s="109"/>
      <c r="B150" s="37">
        <v>29</v>
      </c>
      <c r="C150" s="38" t="s">
        <v>50</v>
      </c>
      <c r="D150" s="40" t="s">
        <v>12</v>
      </c>
      <c r="E150" s="58">
        <v>2</v>
      </c>
      <c r="F150" s="34"/>
      <c r="G150" s="34">
        <f t="shared" si="21"/>
        <v>0</v>
      </c>
      <c r="H150" s="34">
        <f t="shared" si="22"/>
        <v>0</v>
      </c>
      <c r="I150" s="35">
        <f t="shared" si="23"/>
        <v>0</v>
      </c>
    </row>
    <row r="151" spans="1:9" ht="16.5" x14ac:dyDescent="0.25">
      <c r="A151" s="109"/>
      <c r="B151" s="37">
        <v>30</v>
      </c>
      <c r="C151" s="38" t="s">
        <v>51</v>
      </c>
      <c r="D151" s="40" t="s">
        <v>12</v>
      </c>
      <c r="E151" s="58">
        <v>2</v>
      </c>
      <c r="F151" s="34"/>
      <c r="G151" s="34">
        <f t="shared" si="21"/>
        <v>0</v>
      </c>
      <c r="H151" s="34">
        <f t="shared" si="22"/>
        <v>0</v>
      </c>
      <c r="I151" s="35">
        <f t="shared" si="23"/>
        <v>0</v>
      </c>
    </row>
    <row r="152" spans="1:9" ht="16.5" x14ac:dyDescent="0.25">
      <c r="A152" s="109"/>
      <c r="B152" s="37">
        <v>31</v>
      </c>
      <c r="C152" s="38" t="s">
        <v>52</v>
      </c>
      <c r="D152" s="40" t="s">
        <v>12</v>
      </c>
      <c r="E152" s="58">
        <v>15</v>
      </c>
      <c r="F152" s="34"/>
      <c r="G152" s="34">
        <f t="shared" si="21"/>
        <v>0</v>
      </c>
      <c r="H152" s="34">
        <f t="shared" si="22"/>
        <v>0</v>
      </c>
      <c r="I152" s="35">
        <f t="shared" si="23"/>
        <v>0</v>
      </c>
    </row>
    <row r="153" spans="1:9" ht="16.5" x14ac:dyDescent="0.25">
      <c r="A153" s="109"/>
      <c r="B153" s="37">
        <v>32</v>
      </c>
      <c r="C153" s="38" t="s">
        <v>53</v>
      </c>
      <c r="D153" s="40" t="s">
        <v>12</v>
      </c>
      <c r="E153" s="58">
        <v>2</v>
      </c>
      <c r="F153" s="34"/>
      <c r="G153" s="34">
        <f t="shared" si="21"/>
        <v>0</v>
      </c>
      <c r="H153" s="34">
        <f t="shared" si="22"/>
        <v>0</v>
      </c>
      <c r="I153" s="35">
        <f t="shared" si="23"/>
        <v>0</v>
      </c>
    </row>
    <row r="154" spans="1:9" ht="16.5" x14ac:dyDescent="0.25">
      <c r="A154" s="109"/>
      <c r="B154" s="37">
        <v>33</v>
      </c>
      <c r="C154" s="38" t="s">
        <v>114</v>
      </c>
      <c r="D154" s="40" t="s">
        <v>12</v>
      </c>
      <c r="E154" s="58">
        <v>8</v>
      </c>
      <c r="F154" s="34"/>
      <c r="G154" s="34">
        <f t="shared" si="21"/>
        <v>0</v>
      </c>
      <c r="H154" s="34">
        <f t="shared" si="22"/>
        <v>0</v>
      </c>
      <c r="I154" s="35">
        <f t="shared" si="23"/>
        <v>0</v>
      </c>
    </row>
    <row r="155" spans="1:9" ht="16.5" x14ac:dyDescent="0.25">
      <c r="A155" s="109"/>
      <c r="B155" s="37">
        <v>34</v>
      </c>
      <c r="C155" s="39" t="s">
        <v>55</v>
      </c>
      <c r="D155" s="40" t="s">
        <v>12</v>
      </c>
      <c r="E155" s="58">
        <v>6</v>
      </c>
      <c r="F155" s="34"/>
      <c r="G155" s="34">
        <f t="shared" si="21"/>
        <v>0</v>
      </c>
      <c r="H155" s="34">
        <f t="shared" si="22"/>
        <v>0</v>
      </c>
      <c r="I155" s="35">
        <f t="shared" si="23"/>
        <v>0</v>
      </c>
    </row>
    <row r="156" spans="1:9" ht="16.5" x14ac:dyDescent="0.25">
      <c r="A156" s="109"/>
      <c r="B156" s="37">
        <v>35</v>
      </c>
      <c r="C156" s="39" t="s">
        <v>115</v>
      </c>
      <c r="D156" s="40" t="s">
        <v>12</v>
      </c>
      <c r="E156" s="58">
        <v>6</v>
      </c>
      <c r="F156" s="34"/>
      <c r="G156" s="34">
        <f t="shared" si="21"/>
        <v>0</v>
      </c>
      <c r="H156" s="34">
        <f t="shared" si="22"/>
        <v>0</v>
      </c>
      <c r="I156" s="35">
        <f t="shared" si="23"/>
        <v>0</v>
      </c>
    </row>
    <row r="157" spans="1:9" ht="16.5" x14ac:dyDescent="0.25">
      <c r="A157" s="109"/>
      <c r="B157" s="37">
        <v>36</v>
      </c>
      <c r="C157" s="39" t="s">
        <v>58</v>
      </c>
      <c r="D157" s="40" t="s">
        <v>12</v>
      </c>
      <c r="E157" s="58">
        <v>6</v>
      </c>
      <c r="F157" s="34"/>
      <c r="G157" s="34">
        <f t="shared" si="21"/>
        <v>0</v>
      </c>
      <c r="H157" s="34">
        <f t="shared" si="22"/>
        <v>0</v>
      </c>
      <c r="I157" s="35">
        <f t="shared" si="23"/>
        <v>0</v>
      </c>
    </row>
    <row r="158" spans="1:9" ht="16.5" x14ac:dyDescent="0.25">
      <c r="A158" s="109"/>
      <c r="B158" s="37">
        <v>37</v>
      </c>
      <c r="C158" s="39" t="s">
        <v>59</v>
      </c>
      <c r="D158" s="40" t="s">
        <v>12</v>
      </c>
      <c r="E158" s="58">
        <v>10</v>
      </c>
      <c r="F158" s="34"/>
      <c r="G158" s="34">
        <f t="shared" si="21"/>
        <v>0</v>
      </c>
      <c r="H158" s="34">
        <f t="shared" si="22"/>
        <v>0</v>
      </c>
      <c r="I158" s="35">
        <f t="shared" si="23"/>
        <v>0</v>
      </c>
    </row>
    <row r="159" spans="1:9" ht="16.5" x14ac:dyDescent="0.25">
      <c r="A159" s="109"/>
      <c r="B159" s="37">
        <v>38</v>
      </c>
      <c r="C159" s="38" t="s">
        <v>60</v>
      </c>
      <c r="D159" s="40" t="s">
        <v>12</v>
      </c>
      <c r="E159" s="58">
        <v>9</v>
      </c>
      <c r="F159" s="34"/>
      <c r="G159" s="34">
        <f t="shared" si="21"/>
        <v>0</v>
      </c>
      <c r="H159" s="34">
        <f t="shared" si="22"/>
        <v>0</v>
      </c>
      <c r="I159" s="35">
        <f t="shared" si="23"/>
        <v>0</v>
      </c>
    </row>
    <row r="160" spans="1:9" ht="16.5" x14ac:dyDescent="0.25">
      <c r="A160" s="109"/>
      <c r="B160" s="37">
        <v>39</v>
      </c>
      <c r="C160" s="38" t="s">
        <v>88</v>
      </c>
      <c r="D160" s="40" t="s">
        <v>12</v>
      </c>
      <c r="E160" s="58">
        <v>10</v>
      </c>
      <c r="F160" s="34"/>
      <c r="G160" s="34">
        <f t="shared" si="21"/>
        <v>0</v>
      </c>
      <c r="H160" s="34">
        <f t="shared" si="22"/>
        <v>0</v>
      </c>
      <c r="I160" s="35">
        <f t="shared" si="23"/>
        <v>0</v>
      </c>
    </row>
    <row r="161" spans="1:9" ht="16.5" x14ac:dyDescent="0.25">
      <c r="A161" s="109"/>
      <c r="B161" s="37">
        <v>40</v>
      </c>
      <c r="C161" s="38" t="s">
        <v>63</v>
      </c>
      <c r="D161" s="40" t="s">
        <v>12</v>
      </c>
      <c r="E161" s="58">
        <v>14</v>
      </c>
      <c r="F161" s="34"/>
      <c r="G161" s="34">
        <f t="shared" si="21"/>
        <v>0</v>
      </c>
      <c r="H161" s="34">
        <f t="shared" si="22"/>
        <v>0</v>
      </c>
      <c r="I161" s="35">
        <f t="shared" si="23"/>
        <v>0</v>
      </c>
    </row>
    <row r="162" spans="1:9" ht="16.5" x14ac:dyDescent="0.25">
      <c r="A162" s="109"/>
      <c r="B162" s="37">
        <v>41</v>
      </c>
      <c r="C162" s="38" t="s">
        <v>64</v>
      </c>
      <c r="D162" s="40" t="s">
        <v>12</v>
      </c>
      <c r="E162" s="58">
        <v>10</v>
      </c>
      <c r="F162" s="34"/>
      <c r="G162" s="34">
        <f t="shared" si="21"/>
        <v>0</v>
      </c>
      <c r="H162" s="34">
        <f t="shared" si="22"/>
        <v>0</v>
      </c>
      <c r="I162" s="35">
        <f t="shared" si="23"/>
        <v>0</v>
      </c>
    </row>
    <row r="163" spans="1:9" ht="16.5" x14ac:dyDescent="0.25">
      <c r="A163" s="109"/>
      <c r="B163" s="37">
        <v>42</v>
      </c>
      <c r="C163" s="39" t="s">
        <v>70</v>
      </c>
      <c r="D163" s="40" t="s">
        <v>12</v>
      </c>
      <c r="E163" s="58">
        <v>4</v>
      </c>
      <c r="F163" s="34"/>
      <c r="G163" s="34">
        <f t="shared" si="21"/>
        <v>0</v>
      </c>
      <c r="H163" s="34">
        <f t="shared" si="22"/>
        <v>0</v>
      </c>
      <c r="I163" s="35">
        <f t="shared" si="23"/>
        <v>0</v>
      </c>
    </row>
    <row r="164" spans="1:9" ht="16.5" x14ac:dyDescent="0.25">
      <c r="A164" s="109"/>
      <c r="B164" s="37">
        <v>43</v>
      </c>
      <c r="C164" s="39" t="s">
        <v>94</v>
      </c>
      <c r="D164" s="40" t="s">
        <v>12</v>
      </c>
      <c r="E164" s="58">
        <v>4</v>
      </c>
      <c r="F164" s="34"/>
      <c r="G164" s="34">
        <f t="shared" si="21"/>
        <v>0</v>
      </c>
      <c r="H164" s="34">
        <f t="shared" si="22"/>
        <v>0</v>
      </c>
      <c r="I164" s="35">
        <f t="shared" si="23"/>
        <v>0</v>
      </c>
    </row>
    <row r="165" spans="1:9" ht="16.5" x14ac:dyDescent="0.25">
      <c r="A165" s="109"/>
      <c r="B165" s="37">
        <v>44</v>
      </c>
      <c r="C165" s="39" t="s">
        <v>72</v>
      </c>
      <c r="D165" s="40" t="s">
        <v>12</v>
      </c>
      <c r="E165" s="58">
        <v>3</v>
      </c>
      <c r="F165" s="34"/>
      <c r="G165" s="34">
        <f t="shared" si="21"/>
        <v>0</v>
      </c>
      <c r="H165" s="34">
        <f t="shared" si="22"/>
        <v>0</v>
      </c>
      <c r="I165" s="35">
        <f t="shared" si="23"/>
        <v>0</v>
      </c>
    </row>
    <row r="166" spans="1:9" ht="16.5" x14ac:dyDescent="0.25">
      <c r="A166" s="109"/>
      <c r="B166" s="37">
        <v>45</v>
      </c>
      <c r="C166" s="39" t="s">
        <v>116</v>
      </c>
      <c r="D166" s="40" t="s">
        <v>12</v>
      </c>
      <c r="E166" s="58">
        <v>3</v>
      </c>
      <c r="F166" s="34"/>
      <c r="G166" s="34">
        <f t="shared" si="21"/>
        <v>0</v>
      </c>
      <c r="H166" s="34">
        <f t="shared" si="22"/>
        <v>0</v>
      </c>
      <c r="I166" s="35">
        <f t="shared" si="23"/>
        <v>0</v>
      </c>
    </row>
    <row r="167" spans="1:9" ht="16.5" x14ac:dyDescent="0.25">
      <c r="A167" s="109"/>
      <c r="B167" s="37">
        <v>46</v>
      </c>
      <c r="C167" s="38" t="s">
        <v>60</v>
      </c>
      <c r="D167" s="40" t="s">
        <v>12</v>
      </c>
      <c r="E167" s="58">
        <v>8</v>
      </c>
      <c r="F167" s="34"/>
      <c r="G167" s="34">
        <f t="shared" si="21"/>
        <v>0</v>
      </c>
      <c r="H167" s="34">
        <f t="shared" si="22"/>
        <v>0</v>
      </c>
      <c r="I167" s="35">
        <f t="shared" si="23"/>
        <v>0</v>
      </c>
    </row>
    <row r="168" spans="1:9" ht="16.5" x14ac:dyDescent="0.25">
      <c r="A168" s="109"/>
      <c r="B168" s="37">
        <v>47</v>
      </c>
      <c r="C168" s="38" t="s">
        <v>117</v>
      </c>
      <c r="D168" s="40" t="s">
        <v>12</v>
      </c>
      <c r="E168" s="58">
        <v>8</v>
      </c>
      <c r="F168" s="34"/>
      <c r="G168" s="34">
        <f t="shared" si="21"/>
        <v>0</v>
      </c>
      <c r="H168" s="34">
        <f t="shared" si="22"/>
        <v>0</v>
      </c>
      <c r="I168" s="35">
        <f t="shared" si="23"/>
        <v>0</v>
      </c>
    </row>
    <row r="169" spans="1:9" ht="16.5" x14ac:dyDescent="0.25">
      <c r="A169" s="109"/>
      <c r="B169" s="37">
        <v>48</v>
      </c>
      <c r="C169" s="38" t="s">
        <v>118</v>
      </c>
      <c r="D169" s="40" t="s">
        <v>12</v>
      </c>
      <c r="E169" s="58">
        <v>8</v>
      </c>
      <c r="F169" s="34"/>
      <c r="G169" s="34">
        <f t="shared" si="21"/>
        <v>0</v>
      </c>
      <c r="H169" s="34">
        <f t="shared" si="22"/>
        <v>0</v>
      </c>
      <c r="I169" s="35">
        <f t="shared" si="23"/>
        <v>0</v>
      </c>
    </row>
    <row r="170" spans="1:9" ht="16.5" x14ac:dyDescent="0.25">
      <c r="A170" s="109"/>
      <c r="B170" s="37">
        <v>49</v>
      </c>
      <c r="C170" s="38" t="s">
        <v>95</v>
      </c>
      <c r="D170" s="40" t="s">
        <v>12</v>
      </c>
      <c r="E170" s="58">
        <v>6</v>
      </c>
      <c r="F170" s="34"/>
      <c r="G170" s="34">
        <f t="shared" si="21"/>
        <v>0</v>
      </c>
      <c r="H170" s="34">
        <f t="shared" si="22"/>
        <v>0</v>
      </c>
      <c r="I170" s="35">
        <f t="shared" si="23"/>
        <v>0</v>
      </c>
    </row>
    <row r="171" spans="1:9" ht="16.5" x14ac:dyDescent="0.25">
      <c r="A171" s="109"/>
      <c r="B171" s="37">
        <v>50</v>
      </c>
      <c r="C171" s="38" t="s">
        <v>96</v>
      </c>
      <c r="D171" s="40" t="s">
        <v>12</v>
      </c>
      <c r="E171" s="58">
        <v>6</v>
      </c>
      <c r="F171" s="34"/>
      <c r="G171" s="34">
        <f t="shared" si="21"/>
        <v>0</v>
      </c>
      <c r="H171" s="34">
        <f t="shared" si="22"/>
        <v>0</v>
      </c>
      <c r="I171" s="35">
        <f t="shared" si="23"/>
        <v>0</v>
      </c>
    </row>
    <row r="172" spans="1:9" ht="16.5" x14ac:dyDescent="0.25">
      <c r="A172" s="109"/>
      <c r="B172" s="37">
        <v>51</v>
      </c>
      <c r="C172" s="38" t="s">
        <v>97</v>
      </c>
      <c r="D172" s="40" t="s">
        <v>12</v>
      </c>
      <c r="E172" s="58">
        <v>50</v>
      </c>
      <c r="F172" s="34"/>
      <c r="G172" s="34">
        <f t="shared" si="21"/>
        <v>0</v>
      </c>
      <c r="H172" s="34">
        <f t="shared" si="22"/>
        <v>0</v>
      </c>
      <c r="I172" s="35">
        <f t="shared" si="23"/>
        <v>0</v>
      </c>
    </row>
    <row r="173" spans="1:9" ht="16.5" x14ac:dyDescent="0.25">
      <c r="A173" s="109"/>
      <c r="B173" s="37">
        <v>52</v>
      </c>
      <c r="C173" s="38" t="s">
        <v>98</v>
      </c>
      <c r="D173" s="40" t="s">
        <v>12</v>
      </c>
      <c r="E173" s="58">
        <v>50</v>
      </c>
      <c r="F173" s="34"/>
      <c r="G173" s="34">
        <f t="shared" si="21"/>
        <v>0</v>
      </c>
      <c r="H173" s="34">
        <f t="shared" si="22"/>
        <v>0</v>
      </c>
      <c r="I173" s="35">
        <f t="shared" si="23"/>
        <v>0</v>
      </c>
    </row>
    <row r="174" spans="1:9" ht="16.5" x14ac:dyDescent="0.25">
      <c r="A174" s="109"/>
      <c r="B174" s="37">
        <v>53</v>
      </c>
      <c r="C174" s="42" t="s">
        <v>80</v>
      </c>
      <c r="D174" s="51" t="s">
        <v>83</v>
      </c>
      <c r="E174" s="59">
        <v>40</v>
      </c>
      <c r="F174" s="34"/>
      <c r="G174" s="34">
        <f t="shared" si="21"/>
        <v>0</v>
      </c>
      <c r="H174" s="34">
        <f t="shared" si="22"/>
        <v>0</v>
      </c>
      <c r="I174" s="35">
        <f t="shared" si="23"/>
        <v>0</v>
      </c>
    </row>
    <row r="175" spans="1:9" ht="16.5" x14ac:dyDescent="0.25">
      <c r="A175" s="109"/>
      <c r="B175" s="37">
        <v>54</v>
      </c>
      <c r="C175" s="38" t="s">
        <v>81</v>
      </c>
      <c r="D175" s="40" t="s">
        <v>12</v>
      </c>
      <c r="E175" s="60">
        <v>8</v>
      </c>
      <c r="F175" s="34"/>
      <c r="G175" s="34">
        <f t="shared" si="21"/>
        <v>0</v>
      </c>
      <c r="H175" s="34">
        <f t="shared" si="22"/>
        <v>0</v>
      </c>
      <c r="I175" s="35">
        <f t="shared" si="23"/>
        <v>0</v>
      </c>
    </row>
    <row r="176" spans="1:9" ht="16.5" x14ac:dyDescent="0.25">
      <c r="A176" s="109"/>
      <c r="B176" s="37">
        <v>55</v>
      </c>
      <c r="C176" s="38" t="s">
        <v>82</v>
      </c>
      <c r="D176" s="40" t="s">
        <v>12</v>
      </c>
      <c r="E176" s="60">
        <v>8</v>
      </c>
      <c r="F176" s="34"/>
      <c r="G176" s="34">
        <f t="shared" si="21"/>
        <v>0</v>
      </c>
      <c r="H176" s="34">
        <f t="shared" si="22"/>
        <v>0</v>
      </c>
      <c r="I176" s="35">
        <f t="shared" si="23"/>
        <v>0</v>
      </c>
    </row>
    <row r="177" spans="1:9" ht="30.75" thickBot="1" x14ac:dyDescent="0.3">
      <c r="A177" s="110"/>
      <c r="B177" s="53">
        <v>56</v>
      </c>
      <c r="C177" s="54" t="s">
        <v>127</v>
      </c>
      <c r="D177" s="61" t="s">
        <v>12</v>
      </c>
      <c r="E177" s="62">
        <v>3</v>
      </c>
      <c r="F177" s="56"/>
      <c r="G177" s="56">
        <f t="shared" si="21"/>
        <v>0</v>
      </c>
      <c r="H177" s="56">
        <f t="shared" si="22"/>
        <v>0</v>
      </c>
      <c r="I177" s="57">
        <f t="shared" si="23"/>
        <v>0</v>
      </c>
    </row>
    <row r="178" spans="1:9" s="13" customFormat="1" ht="19.5" thickBot="1" x14ac:dyDescent="0.3">
      <c r="A178" s="78" t="s">
        <v>36</v>
      </c>
      <c r="B178" s="79"/>
      <c r="C178" s="79"/>
      <c r="D178" s="79"/>
      <c r="E178" s="79"/>
      <c r="F178" s="79"/>
      <c r="G178" s="80"/>
      <c r="H178" s="111">
        <f>SUM(I118:I177)</f>
        <v>0</v>
      </c>
      <c r="I178" s="112"/>
    </row>
    <row r="179" spans="1:9" ht="16.5" x14ac:dyDescent="0.25">
      <c r="A179" s="113" t="s">
        <v>125</v>
      </c>
      <c r="B179" s="67">
        <v>1</v>
      </c>
      <c r="C179" s="70" t="s">
        <v>47</v>
      </c>
      <c r="D179" s="71" t="s">
        <v>12</v>
      </c>
      <c r="E179" s="71">
        <v>1</v>
      </c>
      <c r="F179" s="66"/>
      <c r="G179" s="32">
        <f>F179*0.18</f>
        <v>0</v>
      </c>
      <c r="H179" s="32">
        <f>G179+F179</f>
        <v>0</v>
      </c>
      <c r="I179" s="33">
        <f t="shared" si="23"/>
        <v>0</v>
      </c>
    </row>
    <row r="180" spans="1:9" ht="30" x14ac:dyDescent="0.25">
      <c r="A180" s="114"/>
      <c r="B180" s="68">
        <f>B179+1</f>
        <v>2</v>
      </c>
      <c r="C180" s="72" t="s">
        <v>123</v>
      </c>
      <c r="D180" s="54" t="s">
        <v>12</v>
      </c>
      <c r="E180" s="54">
        <v>1</v>
      </c>
      <c r="F180" s="65"/>
      <c r="G180" s="34">
        <f t="shared" ref="G180:G181" si="24">F180*0.18</f>
        <v>0</v>
      </c>
      <c r="H180" s="34">
        <f t="shared" ref="H180:H181" si="25">G180+F180</f>
        <v>0</v>
      </c>
      <c r="I180" s="35">
        <f t="shared" si="23"/>
        <v>0</v>
      </c>
    </row>
    <row r="181" spans="1:9" ht="17.25" thickBot="1" x14ac:dyDescent="0.3">
      <c r="A181" s="115"/>
      <c r="B181" s="69">
        <f t="shared" ref="B181" si="26">B180+1</f>
        <v>3</v>
      </c>
      <c r="C181" s="73" t="s">
        <v>124</v>
      </c>
      <c r="D181" s="74" t="s">
        <v>12</v>
      </c>
      <c r="E181" s="74">
        <v>1</v>
      </c>
      <c r="F181" s="75"/>
      <c r="G181" s="63">
        <f t="shared" si="24"/>
        <v>0</v>
      </c>
      <c r="H181" s="63">
        <f t="shared" si="25"/>
        <v>0</v>
      </c>
      <c r="I181" s="64">
        <f t="shared" si="23"/>
        <v>0</v>
      </c>
    </row>
    <row r="182" spans="1:9" s="13" customFormat="1" ht="19.5" thickBot="1" x14ac:dyDescent="0.3">
      <c r="A182" s="102" t="s">
        <v>130</v>
      </c>
      <c r="B182" s="103"/>
      <c r="C182" s="103"/>
      <c r="D182" s="103"/>
      <c r="E182" s="103"/>
      <c r="F182" s="103"/>
      <c r="G182" s="104"/>
      <c r="H182" s="81">
        <f>SUM(I179:I181)</f>
        <v>0</v>
      </c>
      <c r="I182" s="82"/>
    </row>
    <row r="183" spans="1:9" s="13" customFormat="1" ht="19.5" thickBot="1" x14ac:dyDescent="0.3">
      <c r="A183" s="78" t="s">
        <v>16</v>
      </c>
      <c r="B183" s="79"/>
      <c r="C183" s="79"/>
      <c r="D183" s="79"/>
      <c r="E183" s="79"/>
      <c r="F183" s="79"/>
      <c r="G183" s="80"/>
      <c r="H183" s="81">
        <f>+H182+H178+H121+H62</f>
        <v>0</v>
      </c>
      <c r="I183" s="82"/>
    </row>
    <row r="184" spans="1:9" s="5" customFormat="1" x14ac:dyDescent="0.25">
      <c r="A184" s="83"/>
      <c r="B184" s="83"/>
      <c r="C184" s="83"/>
      <c r="D184" s="83"/>
      <c r="E184" s="83"/>
      <c r="F184" s="83"/>
      <c r="G184" s="83"/>
      <c r="H184" s="83"/>
      <c r="I184" s="83"/>
    </row>
    <row r="185" spans="1:9" s="19" customFormat="1" ht="24" customHeight="1" x14ac:dyDescent="0.25">
      <c r="A185" s="18"/>
      <c r="B185" s="18"/>
      <c r="D185" s="88" t="s">
        <v>20</v>
      </c>
      <c r="E185" s="88"/>
      <c r="F185" s="88"/>
      <c r="G185" s="88"/>
      <c r="H185" s="85">
        <f>+H183</f>
        <v>0</v>
      </c>
      <c r="I185" s="85"/>
    </row>
    <row r="186" spans="1:9" s="19" customFormat="1" ht="24" customHeight="1" x14ac:dyDescent="0.25">
      <c r="A186" s="86" t="s">
        <v>21</v>
      </c>
      <c r="B186" s="87"/>
      <c r="C186" s="87"/>
      <c r="D186" s="77" t="s">
        <v>22</v>
      </c>
      <c r="E186" s="77"/>
      <c r="F186" s="77"/>
      <c r="G186" s="77"/>
      <c r="H186" s="77"/>
      <c r="I186" s="77"/>
    </row>
    <row r="187" spans="1:9" s="19" customFormat="1" x14ac:dyDescent="0.25">
      <c r="D187" s="20"/>
      <c r="E187" s="21"/>
      <c r="F187" s="20"/>
      <c r="G187" s="20"/>
      <c r="H187" s="20"/>
      <c r="I187" s="20"/>
    </row>
    <row r="188" spans="1:9" s="19" customFormat="1" x14ac:dyDescent="0.25">
      <c r="A188" s="84" t="s">
        <v>23</v>
      </c>
      <c r="B188" s="84"/>
      <c r="C188" s="84"/>
      <c r="D188" s="84"/>
      <c r="E188" s="84"/>
      <c r="F188" s="84"/>
      <c r="G188" s="84"/>
      <c r="H188" s="84"/>
      <c r="I188" s="84"/>
    </row>
    <row r="189" spans="1:9" s="19" customFormat="1" x14ac:dyDescent="0.25">
      <c r="A189" s="76" t="s">
        <v>24</v>
      </c>
      <c r="B189" s="76"/>
      <c r="C189" s="76"/>
      <c r="D189" s="76"/>
      <c r="E189" s="76"/>
      <c r="F189" s="76"/>
      <c r="G189" s="76"/>
      <c r="H189" s="76"/>
      <c r="I189" s="76"/>
    </row>
    <row r="190" spans="1:9" s="19" customFormat="1" x14ac:dyDescent="0.25">
      <c r="A190" s="76" t="s">
        <v>25</v>
      </c>
      <c r="B190" s="76"/>
      <c r="C190" s="76"/>
      <c r="D190" s="76"/>
      <c r="E190" s="76"/>
      <c r="F190" s="76"/>
      <c r="G190" s="76"/>
      <c r="H190" s="76"/>
      <c r="I190" s="76"/>
    </row>
    <row r="191" spans="1:9" s="19" customFormat="1" x14ac:dyDescent="0.25">
      <c r="A191" s="76" t="s">
        <v>26</v>
      </c>
      <c r="B191" s="76"/>
      <c r="C191" s="76"/>
      <c r="D191" s="76"/>
      <c r="E191" s="76"/>
      <c r="F191" s="76"/>
      <c r="G191" s="76"/>
      <c r="H191" s="76"/>
      <c r="I191" s="76"/>
    </row>
    <row r="192" spans="1:9" s="19" customFormat="1" x14ac:dyDescent="0.25">
      <c r="A192" s="22"/>
      <c r="B192" s="20"/>
      <c r="E192" s="23"/>
    </row>
    <row r="193" spans="1:11" s="19" customFormat="1" ht="16.5" x14ac:dyDescent="0.25">
      <c r="A193" s="89"/>
      <c r="B193" s="89"/>
      <c r="C193" s="24" t="s">
        <v>6</v>
      </c>
      <c r="D193" s="25" t="s">
        <v>7</v>
      </c>
      <c r="E193" s="90" t="s">
        <v>27</v>
      </c>
      <c r="F193" s="90"/>
      <c r="G193" s="90"/>
      <c r="H193" s="90"/>
      <c r="I193" s="90"/>
      <c r="J193" s="26"/>
      <c r="K193" s="27"/>
    </row>
    <row r="194" spans="1:11" s="19" customFormat="1" x14ac:dyDescent="0.25">
      <c r="A194" s="28" t="s">
        <v>28</v>
      </c>
      <c r="B194" s="20"/>
      <c r="C194" s="89">
        <v>0</v>
      </c>
      <c r="D194" s="89"/>
      <c r="E194" s="89"/>
      <c r="F194" s="89"/>
      <c r="G194" s="29" t="s">
        <v>29</v>
      </c>
      <c r="H194" s="92">
        <f>+I10</f>
        <v>0</v>
      </c>
      <c r="I194" s="92"/>
      <c r="J194" s="20"/>
    </row>
    <row r="195" spans="1:11" s="19" customFormat="1" x14ac:dyDescent="0.25">
      <c r="A195" s="30"/>
      <c r="B195" s="20"/>
      <c r="C195" s="20"/>
      <c r="D195" s="20"/>
      <c r="E195" s="21"/>
      <c r="F195" s="20"/>
      <c r="G195" s="20"/>
      <c r="H195" s="20"/>
      <c r="I195" s="20"/>
      <c r="J195" s="20"/>
    </row>
    <row r="196" spans="1:11" s="19" customFormat="1" ht="16.5" x14ac:dyDescent="0.3">
      <c r="A196" s="93" t="s">
        <v>8</v>
      </c>
      <c r="B196" s="93"/>
      <c r="C196" s="93"/>
      <c r="D196" s="93"/>
      <c r="E196" s="93"/>
      <c r="F196" s="93"/>
      <c r="G196" s="93"/>
      <c r="H196" s="93"/>
      <c r="I196" s="93"/>
      <c r="J196" s="20"/>
    </row>
    <row r="197" spans="1:11" s="19" customFormat="1" ht="16.5" x14ac:dyDescent="0.25">
      <c r="A197" s="94" t="s">
        <v>30</v>
      </c>
      <c r="B197" s="94"/>
      <c r="C197" s="94"/>
      <c r="D197" s="94"/>
      <c r="E197" s="94"/>
      <c r="F197" s="94"/>
      <c r="G197" s="94"/>
      <c r="H197" s="94"/>
      <c r="I197" s="94"/>
      <c r="J197" s="20"/>
    </row>
    <row r="198" spans="1:11" s="19" customFormat="1" x14ac:dyDescent="0.25">
      <c r="E198" s="23"/>
    </row>
    <row r="203" spans="1:11" x14ac:dyDescent="0.25">
      <c r="B203" s="91"/>
      <c r="C203" s="91"/>
      <c r="D203" s="91"/>
      <c r="E203" s="76"/>
      <c r="F203" s="76"/>
    </row>
    <row r="204" spans="1:11" x14ac:dyDescent="0.25">
      <c r="A204" s="76"/>
      <c r="B204" s="76"/>
      <c r="C204" s="76"/>
      <c r="D204" s="76"/>
      <c r="E204" s="76"/>
      <c r="F204" s="76"/>
    </row>
  </sheetData>
  <sheetProtection selectLockedCells="1"/>
  <mergeCells count="42">
    <mergeCell ref="A182:G182"/>
    <mergeCell ref="H182:I182"/>
    <mergeCell ref="A14:A61"/>
    <mergeCell ref="A63:A120"/>
    <mergeCell ref="A121:G121"/>
    <mergeCell ref="H121:I121"/>
    <mergeCell ref="A122:A177"/>
    <mergeCell ref="A62:G62"/>
    <mergeCell ref="H62:I62"/>
    <mergeCell ref="A179:A181"/>
    <mergeCell ref="A178:G178"/>
    <mergeCell ref="H178:I178"/>
    <mergeCell ref="A11:B11"/>
    <mergeCell ref="D11:I11"/>
    <mergeCell ref="G3:I3"/>
    <mergeCell ref="A5:I5"/>
    <mergeCell ref="C8:G8"/>
    <mergeCell ref="A9:B9"/>
    <mergeCell ref="C9:G9"/>
    <mergeCell ref="A10:B10"/>
    <mergeCell ref="D10:I10"/>
    <mergeCell ref="C7:G7"/>
    <mergeCell ref="A204:F204"/>
    <mergeCell ref="A191:I191"/>
    <mergeCell ref="A193:B193"/>
    <mergeCell ref="E193:I193"/>
    <mergeCell ref="B203:D203"/>
    <mergeCell ref="E203:F203"/>
    <mergeCell ref="C194:F194"/>
    <mergeCell ref="H194:I194"/>
    <mergeCell ref="A196:I196"/>
    <mergeCell ref="A197:I197"/>
    <mergeCell ref="A189:I189"/>
    <mergeCell ref="A190:I190"/>
    <mergeCell ref="D186:I186"/>
    <mergeCell ref="A183:G183"/>
    <mergeCell ref="H183:I183"/>
    <mergeCell ref="A184:I184"/>
    <mergeCell ref="A188:I188"/>
    <mergeCell ref="H185:I185"/>
    <mergeCell ref="A186:C186"/>
    <mergeCell ref="D185:G185"/>
  </mergeCells>
  <printOptions horizontalCentered="1" verticalCentered="1"/>
  <pageMargins left="0" right="0" top="0" bottom="0" header="0" footer="0"/>
  <pageSetup scale="58" fitToWidth="6" orientation="portrait" r:id="rId1"/>
  <headerFooter>
    <oddFooter>&amp;R&amp;P de &amp;N</oddFooter>
  </headerFooter>
  <colBreaks count="1" manualBreakCount="1">
    <brk id="9" max="1048575" man="1"/>
  </colBreaks>
  <ignoredErrors>
    <ignoredError sqref="H194 E13:H13 F50 G50:H50 G14:H49 G51:H61 H62:I62 H183:I183 G63:H120 G122:H177 H185 G179:I181 H121 H178 H18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ECONOMICA </vt:lpstr>
      <vt:lpstr>'OFERTA ECONOMICA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Guzmán</dc:creator>
  <cp:lastModifiedBy>Rosa Lidy Beato Melenciano</cp:lastModifiedBy>
  <cp:lastPrinted>2020-11-05T17:48:05Z</cp:lastPrinted>
  <dcterms:created xsi:type="dcterms:W3CDTF">2014-12-15T03:22:48Z</dcterms:created>
  <dcterms:modified xsi:type="dcterms:W3CDTF">2022-09-12T22:02:20Z</dcterms:modified>
</cp:coreProperties>
</file>