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erez\Desktop\Estadísticas Institucionales (octubre-diciembre) para sustituir\"/>
    </mc:Choice>
  </mc:AlternateContent>
  <bookViews>
    <workbookView xWindow="0" yWindow="0" windowWidth="20490" windowHeight="7620"/>
  </bookViews>
  <sheets>
    <sheet name="Enero- diciembre x trim. 2020" sheetId="5" r:id="rId1"/>
    <sheet name="x mes" sheetId="1" r:id="rId2"/>
    <sheet name="x Medio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5" l="1"/>
  <c r="F23" i="5"/>
  <c r="F21" i="5"/>
  <c r="F20" i="5"/>
  <c r="F18" i="5"/>
  <c r="F17" i="5"/>
  <c r="F15" i="5"/>
  <c r="F14" i="5"/>
  <c r="F12" i="5"/>
  <c r="F11" i="5"/>
  <c r="E9" i="5"/>
  <c r="D9" i="5"/>
  <c r="C9" i="5"/>
  <c r="B9" i="5"/>
  <c r="E8" i="5"/>
  <c r="D8" i="5"/>
  <c r="C8" i="5"/>
  <c r="B8" i="5"/>
  <c r="F9" i="5" l="1"/>
  <c r="F8" i="5"/>
  <c r="E9" i="4"/>
  <c r="D9" i="4" l="1"/>
  <c r="C9" i="4"/>
  <c r="P8" i="1" l="1"/>
  <c r="P7" i="1"/>
  <c r="O8" i="1"/>
  <c r="O7" i="1"/>
  <c r="Q26" i="1" l="1"/>
  <c r="Q25" i="1"/>
  <c r="Q23" i="1"/>
  <c r="Q22" i="1"/>
  <c r="Q20" i="1"/>
  <c r="Q19" i="1"/>
  <c r="Q17" i="1"/>
  <c r="Q16" i="1"/>
  <c r="Q14" i="1"/>
  <c r="Q13" i="1"/>
  <c r="Q11" i="1"/>
  <c r="Q10" i="1"/>
  <c r="N7" i="1"/>
  <c r="Q7" i="1" l="1"/>
  <c r="Q8" i="1"/>
  <c r="N8" i="1"/>
  <c r="M26" i="1" l="1"/>
  <c r="M25" i="1"/>
  <c r="M23" i="1"/>
  <c r="M22" i="1"/>
  <c r="M20" i="1"/>
  <c r="M19" i="1"/>
  <c r="M17" i="1"/>
  <c r="M16" i="1"/>
  <c r="M14" i="1"/>
  <c r="M13" i="1"/>
  <c r="M11" i="1"/>
  <c r="M10" i="1"/>
  <c r="L8" i="1"/>
  <c r="L7" i="1"/>
  <c r="M8" i="1" l="1"/>
  <c r="M7" i="1"/>
  <c r="K8" i="1"/>
  <c r="K7" i="1"/>
  <c r="B9" i="4" l="1"/>
  <c r="J8" i="1"/>
  <c r="I14" i="1"/>
  <c r="I10" i="1"/>
  <c r="I11" i="1"/>
  <c r="I13" i="1"/>
  <c r="I16" i="1"/>
  <c r="I17" i="1"/>
  <c r="I19" i="1"/>
  <c r="I20" i="1"/>
  <c r="I22" i="1"/>
  <c r="I23" i="1"/>
  <c r="I25" i="1"/>
  <c r="R25" i="1" s="1"/>
  <c r="I26" i="1"/>
  <c r="R26" i="1" s="1"/>
  <c r="G8" i="1"/>
  <c r="E22" i="1"/>
  <c r="E19" i="1"/>
  <c r="E23" i="1"/>
  <c r="E20" i="1"/>
  <c r="E17" i="1"/>
  <c r="E16" i="1"/>
  <c r="E14" i="1"/>
  <c r="E13" i="1"/>
  <c r="C8" i="1"/>
  <c r="C7" i="1"/>
  <c r="B7" i="1"/>
  <c r="B8" i="1"/>
  <c r="R16" i="1" l="1"/>
  <c r="R14" i="1"/>
  <c r="R23" i="1"/>
  <c r="R22" i="1"/>
  <c r="R20" i="1"/>
  <c r="R19" i="1"/>
  <c r="R17" i="1"/>
  <c r="R13" i="1"/>
  <c r="J7" i="1"/>
  <c r="H8" i="1"/>
  <c r="H7" i="1"/>
  <c r="G7" i="1"/>
  <c r="F8" i="1"/>
  <c r="F7" i="1"/>
  <c r="E10" i="1"/>
  <c r="E7" i="1" s="1"/>
  <c r="E11" i="1"/>
  <c r="E8" i="1" s="1"/>
  <c r="D8" i="1"/>
  <c r="D7" i="1"/>
  <c r="R11" i="1" l="1"/>
  <c r="R8" i="1" s="1"/>
  <c r="R10" i="1"/>
  <c r="R7" i="1" s="1"/>
  <c r="I8" i="1"/>
  <c r="I7" i="1"/>
</calcChain>
</file>

<file path=xl/sharedStrings.xml><?xml version="1.0" encoding="utf-8"?>
<sst xmlns="http://schemas.openxmlformats.org/spreadsheetml/2006/main" count="83" uniqueCount="46">
  <si>
    <t>Total</t>
  </si>
  <si>
    <t>TOTAL</t>
  </si>
  <si>
    <t>CURSOS</t>
  </si>
  <si>
    <t>PARTICIPANTES</t>
  </si>
  <si>
    <t>CENTROS FIJOS / PROPIOS</t>
  </si>
  <si>
    <t>CENTROS OPERATIVOS DEL SISTEMA (COS)</t>
  </si>
  <si>
    <t>PROGRAMAS COMUNITARIOS</t>
  </si>
  <si>
    <t>PROGRAMAS CON EMPRESAS</t>
  </si>
  <si>
    <t>ACUERDOS CON INSTITUCIONES</t>
  </si>
  <si>
    <t>PROGRAMS ESPECIALES</t>
  </si>
  <si>
    <t>MEDIOS DE FORMACION TECNICO PROFESIONAL</t>
  </si>
  <si>
    <t>INFOTEP</t>
  </si>
  <si>
    <t>Enero - Marzo</t>
  </si>
  <si>
    <t>Abril - Junio</t>
  </si>
  <si>
    <t>Julio - Septiembre</t>
  </si>
  <si>
    <t>Octubre - Diciembre</t>
  </si>
  <si>
    <t>Enero</t>
  </si>
  <si>
    <t>Febrero</t>
  </si>
  <si>
    <t>Marzo</t>
  </si>
  <si>
    <t>Abril</t>
  </si>
  <si>
    <t>Mayo</t>
  </si>
  <si>
    <t>Junio</t>
  </si>
  <si>
    <t>Abril -Junio</t>
  </si>
  <si>
    <t>Julio</t>
  </si>
  <si>
    <t>Agosto</t>
  </si>
  <si>
    <t>Septiembre</t>
  </si>
  <si>
    <t>Octubre</t>
  </si>
  <si>
    <t>Noviembre</t>
  </si>
  <si>
    <t>Diciembre</t>
  </si>
  <si>
    <t>Centros Propios</t>
  </si>
  <si>
    <t>Centros Operativos del Sistema</t>
  </si>
  <si>
    <t>Programas con Empresas</t>
  </si>
  <si>
    <t>Programas Comunitarios</t>
  </si>
  <si>
    <t>Acuerdos Instituciones</t>
  </si>
  <si>
    <t>Medios de Ejecución</t>
  </si>
  <si>
    <t>Julio - Sept</t>
  </si>
  <si>
    <t>Oct - Diciembre</t>
  </si>
  <si>
    <t>Oct - Dic</t>
  </si>
  <si>
    <t>CURSOS Y PARTICIPANTES INSTRUIDOS POR MEDIOS DE LA FORMACION, SEGÚN TRIMESTRE</t>
  </si>
  <si>
    <t xml:space="preserve">CURSOS Y PARTICIPANTES INSTRUIDOS POR MEDIOS DE FORMACION, SEGÚN </t>
  </si>
  <si>
    <t>TRIMESTRE DEL AÑO 2020</t>
  </si>
  <si>
    <r>
      <t xml:space="preserve">FUENTE:  INFOTEP.  </t>
    </r>
    <r>
      <rPr>
        <sz val="7"/>
        <rFont val="INFOTEXT"/>
        <family val="1"/>
      </rPr>
      <t>Depto. De Investigación y Estadísticas de Mercados Laborales.</t>
    </r>
  </si>
  <si>
    <r>
      <t xml:space="preserve">Nota: </t>
    </r>
    <r>
      <rPr>
        <sz val="7"/>
        <rFont val="INFOTEXT"/>
        <family val="1"/>
      </rPr>
      <t>La ejecución se ha visto afectada debido a la pandemia del COVID - 19</t>
    </r>
  </si>
  <si>
    <t>Participantes</t>
  </si>
  <si>
    <t>Enero -  Diciembre 2020</t>
  </si>
  <si>
    <t>MEDIOS DE FORMACIÓN TÉCNICO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</si>
</sst>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INFOTEXT"/>
      <family val="2"/>
    </font>
    <font>
      <b/>
      <sz val="11"/>
      <color theme="1"/>
      <name val="INFOTEXT"/>
      <family val="1"/>
    </font>
    <font>
      <b/>
      <i/>
      <sz val="12"/>
      <color theme="1"/>
      <name val="INFOTEXT"/>
      <family val="1"/>
    </font>
    <font>
      <b/>
      <i/>
      <sz val="11"/>
      <color theme="1"/>
      <name val="INFOTEXT"/>
      <family val="1"/>
    </font>
    <font>
      <sz val="11"/>
      <color theme="1"/>
      <name val="INFOTEXT"/>
      <family val="1"/>
    </font>
    <font>
      <b/>
      <sz val="10"/>
      <color theme="1"/>
      <name val="INFOTEXT"/>
      <family val="1"/>
    </font>
    <font>
      <sz val="12"/>
      <color theme="1"/>
      <name val="INFOTEXT"/>
      <family val="2"/>
    </font>
    <font>
      <sz val="10"/>
      <color theme="1"/>
      <name val="INFOTEXT"/>
      <family val="1"/>
    </font>
    <font>
      <sz val="14"/>
      <color theme="1"/>
      <name val="INFOTEXT"/>
      <family val="2"/>
    </font>
    <font>
      <sz val="11"/>
      <name val="INFOTEXT"/>
      <family val="2"/>
    </font>
    <font>
      <b/>
      <sz val="11"/>
      <name val="INFOTEXT"/>
      <family val="1"/>
    </font>
    <font>
      <sz val="11"/>
      <name val="INFOTEXT"/>
      <family val="1"/>
    </font>
    <font>
      <b/>
      <i/>
      <sz val="10"/>
      <color theme="1"/>
      <name val="INFOTEXT"/>
      <family val="1"/>
    </font>
    <font>
      <sz val="11"/>
      <color rgb="FFFF0000"/>
      <name val="INFOTEXT"/>
      <family val="1"/>
    </font>
    <font>
      <b/>
      <sz val="10"/>
      <name val="INFOTEXT"/>
      <family val="1"/>
    </font>
    <font>
      <b/>
      <sz val="7"/>
      <name val="INFOTEXT"/>
      <family val="1"/>
    </font>
    <font>
      <sz val="7"/>
      <name val="INFOTEXT"/>
      <family val="1"/>
    </font>
    <font>
      <b/>
      <sz val="6"/>
      <name val="INFOTEXT"/>
      <family val="1"/>
    </font>
    <font>
      <sz val="10"/>
      <color theme="1"/>
      <name val="INFOTEXT"/>
      <family val="2"/>
    </font>
    <font>
      <b/>
      <sz val="12"/>
      <color theme="1"/>
      <name val="INFOTEXT"/>
      <family val="1"/>
    </font>
    <font>
      <b/>
      <sz val="14"/>
      <color theme="1"/>
      <name val="INFOTEXT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0" fillId="2" borderId="0" xfId="0" applyFill="1"/>
    <xf numFmtId="0" fontId="0" fillId="3" borderId="0" xfId="0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3" fontId="0" fillId="0" borderId="0" xfId="0" applyNumberFormat="1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3" borderId="0" xfId="0" applyNumberFormat="1" applyFont="1" applyFill="1"/>
    <xf numFmtId="0" fontId="1" fillId="6" borderId="0" xfId="0" applyFont="1" applyFill="1"/>
    <xf numFmtId="3" fontId="0" fillId="6" borderId="0" xfId="0" applyNumberFormat="1" applyFill="1"/>
    <xf numFmtId="0" fontId="0" fillId="6" borderId="0" xfId="0" applyFill="1"/>
    <xf numFmtId="0" fontId="0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" fillId="2" borderId="0" xfId="0" applyFont="1" applyFill="1"/>
    <xf numFmtId="3" fontId="0" fillId="2" borderId="0" xfId="0" applyNumberFormat="1" applyFill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1" fillId="7" borderId="0" xfId="0" applyFont="1" applyFill="1"/>
    <xf numFmtId="3" fontId="1" fillId="7" borderId="0" xfId="0" applyNumberFormat="1" applyFont="1" applyFill="1"/>
    <xf numFmtId="0" fontId="5" fillId="4" borderId="0" xfId="0" applyFont="1" applyFill="1" applyAlignment="1">
      <alignment horizontal="center" vertical="center" wrapText="1"/>
    </xf>
    <xf numFmtId="3" fontId="1" fillId="2" borderId="0" xfId="0" applyNumberFormat="1" applyFont="1" applyFill="1"/>
    <xf numFmtId="0" fontId="0" fillId="0" borderId="0" xfId="0" applyBorder="1"/>
    <xf numFmtId="3" fontId="0" fillId="0" borderId="0" xfId="0" applyNumberFormat="1" applyBorder="1"/>
    <xf numFmtId="3" fontId="1" fillId="3" borderId="0" xfId="0" applyNumberFormat="1" applyFont="1" applyFill="1" applyBorder="1"/>
    <xf numFmtId="0" fontId="0" fillId="0" borderId="2" xfId="0" applyBorder="1"/>
    <xf numFmtId="3" fontId="0" fillId="0" borderId="2" xfId="0" applyNumberFormat="1" applyBorder="1"/>
    <xf numFmtId="3" fontId="1" fillId="3" borderId="2" xfId="0" applyNumberFormat="1" applyFont="1" applyFill="1" applyBorder="1"/>
    <xf numFmtId="0" fontId="1" fillId="3" borderId="0" xfId="0" applyFont="1" applyFill="1"/>
    <xf numFmtId="3" fontId="0" fillId="2" borderId="0" xfId="0" applyNumberFormat="1" applyFill="1"/>
    <xf numFmtId="3" fontId="1" fillId="8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3" borderId="0" xfId="0" applyFont="1" applyFill="1" applyBorder="1"/>
    <xf numFmtId="0" fontId="1" fillId="3" borderId="2" xfId="0" applyFont="1" applyFill="1" applyBorder="1"/>
    <xf numFmtId="0" fontId="5" fillId="8" borderId="0" xfId="0" applyFont="1" applyFill="1"/>
    <xf numFmtId="0" fontId="5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7" fillId="2" borderId="1" xfId="0" applyFont="1" applyFill="1" applyBorder="1"/>
    <xf numFmtId="1" fontId="0" fillId="0" borderId="0" xfId="0" applyNumberFormat="1"/>
    <xf numFmtId="0" fontId="5" fillId="5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" fontId="8" fillId="0" borderId="0" xfId="0" applyNumberFormat="1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" fillId="4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9" fillId="0" borderId="0" xfId="0" applyNumberFormat="1" applyFont="1"/>
    <xf numFmtId="3" fontId="10" fillId="7" borderId="0" xfId="0" applyNumberFormat="1" applyFont="1" applyFill="1"/>
    <xf numFmtId="0" fontId="11" fillId="0" borderId="0" xfId="0" applyFont="1"/>
    <xf numFmtId="3" fontId="11" fillId="0" borderId="0" xfId="0" applyNumberFormat="1" applyFont="1"/>
    <xf numFmtId="0" fontId="11" fillId="2" borderId="0" xfId="0" applyFont="1" applyFill="1"/>
    <xf numFmtId="0" fontId="11" fillId="0" borderId="0" xfId="0" applyFont="1" applyBorder="1"/>
    <xf numFmtId="0" fontId="11" fillId="0" borderId="2" xfId="0" applyFont="1" applyBorder="1"/>
    <xf numFmtId="0" fontId="13" fillId="0" borderId="0" xfId="0" applyFont="1" applyAlignment="1">
      <alignment wrapText="1"/>
    </xf>
    <xf numFmtId="0" fontId="5" fillId="6" borderId="0" xfId="0" applyFont="1" applyFill="1"/>
    <xf numFmtId="3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5" fillId="6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2" fillId="6" borderId="0" xfId="0" applyFont="1" applyFill="1" applyAlignment="1">
      <alignment vertical="center" wrapText="1"/>
    </xf>
    <xf numFmtId="0" fontId="18" fillId="0" borderId="0" xfId="0" applyFont="1"/>
    <xf numFmtId="0" fontId="20" fillId="5" borderId="0" xfId="0" applyFont="1" applyFill="1"/>
    <xf numFmtId="0" fontId="19" fillId="5" borderId="0" xfId="0" applyFont="1" applyFill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C8860E"/>
      <color rgb="FFEC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75000"/>
                    <a:lumOff val="25000"/>
                  </a:schemeClr>
                </a:solidFill>
                <a:latin typeface="INFOTEXT" panose="02040602050305030304" pitchFamily="18" charset="0"/>
              </a:defRPr>
            </a:pPr>
            <a:r>
              <a:rPr lang="es-DO" sz="1200">
                <a:solidFill>
                  <a:schemeClr val="tx1">
                    <a:lumMod val="75000"/>
                    <a:lumOff val="25000"/>
                  </a:schemeClr>
                </a:solidFill>
                <a:latin typeface="INFOTEXT" panose="02040602050305030304" pitchFamily="18" charset="0"/>
              </a:rPr>
              <a:t>INFOTEP.</a:t>
            </a:r>
            <a:r>
              <a:rPr lang="es-DO" sz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INFOTEXT" panose="02040602050305030304" pitchFamily="18" charset="0"/>
              </a:rPr>
              <a:t> Participantes Instruídos según Medios de Formación y Trimestre</a:t>
            </a:r>
          </a:p>
          <a:p>
            <a:pPr>
              <a:defRPr sz="1200">
                <a:solidFill>
                  <a:schemeClr val="tx1">
                    <a:lumMod val="75000"/>
                    <a:lumOff val="25000"/>
                  </a:schemeClr>
                </a:solidFill>
                <a:latin typeface="INFOTEXT" panose="02040602050305030304" pitchFamily="18" charset="0"/>
              </a:defRPr>
            </a:pPr>
            <a:r>
              <a:rPr lang="es-DO" sz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INFOTEXT" panose="02040602050305030304" pitchFamily="18" charset="0"/>
              </a:rPr>
              <a:t>2020</a:t>
            </a:r>
            <a:endParaRPr lang="es-DO" sz="1200">
              <a:solidFill>
                <a:schemeClr val="tx1">
                  <a:lumMod val="75000"/>
                  <a:lumOff val="25000"/>
                </a:schemeClr>
              </a:solidFill>
              <a:latin typeface="INFOTEXT" panose="02040602050305030304" pitchFamily="18" charset="0"/>
            </a:endParaRPr>
          </a:p>
        </c:rich>
      </c:tx>
      <c:layout>
        <c:manualLayout>
          <c:xMode val="edge"/>
          <c:yMode val="edge"/>
          <c:x val="0.14909471842739461"/>
          <c:y val="3.097242956324947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'x Medios'!$B$3</c:f>
              <c:strCache>
                <c:ptCount val="1"/>
                <c:pt idx="0">
                  <c:v>Enero - Marzo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Propios</c:v>
                </c:pt>
                <c:pt idx="3">
                  <c:v>Centros Operativos del Sistema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Medios'!$B$4:$B$8</c:f>
              <c:numCache>
                <c:formatCode>General</c:formatCode>
                <c:ptCount val="5"/>
                <c:pt idx="0">
                  <c:v>56626</c:v>
                </c:pt>
                <c:pt idx="1">
                  <c:v>30999</c:v>
                </c:pt>
                <c:pt idx="2">
                  <c:v>31945</c:v>
                </c:pt>
                <c:pt idx="3">
                  <c:v>22599</c:v>
                </c:pt>
                <c:pt idx="4">
                  <c:v>3832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F-4BD2-85C7-3993D28D321F}"/>
            </c:ext>
          </c:extLst>
        </c:ser>
        <c:ser>
          <c:idx val="1"/>
          <c:order val="1"/>
          <c:tx>
            <c:strRef>
              <c:f>'x Medios'!$C$3</c:f>
              <c:strCache>
                <c:ptCount val="1"/>
                <c:pt idx="0">
                  <c:v>Abril - Junio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Propios</c:v>
                </c:pt>
                <c:pt idx="3">
                  <c:v>Centros Operativos del Sistema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Medios'!$C$4:$C$8</c:f>
              <c:numCache>
                <c:formatCode>General</c:formatCode>
                <c:ptCount val="5"/>
                <c:pt idx="0">
                  <c:v>23566</c:v>
                </c:pt>
                <c:pt idx="1">
                  <c:v>9619</c:v>
                </c:pt>
                <c:pt idx="2">
                  <c:v>18502</c:v>
                </c:pt>
                <c:pt idx="3">
                  <c:v>9571</c:v>
                </c:pt>
                <c:pt idx="4">
                  <c:v>1603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1F-4BD2-85C7-3993D28D321F}"/>
            </c:ext>
          </c:extLst>
        </c:ser>
        <c:ser>
          <c:idx val="2"/>
          <c:order val="2"/>
          <c:tx>
            <c:strRef>
              <c:f>'x Medios'!$D$3</c:f>
              <c:strCache>
                <c:ptCount val="1"/>
                <c:pt idx="0">
                  <c:v>Julio - Sept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0"/>
                    <a:lumOff val="100000"/>
                  </a:schemeClr>
                </a:gs>
                <a:gs pos="35000">
                  <a:schemeClr val="accent4">
                    <a:lumMod val="0"/>
                    <a:lumOff val="100000"/>
                  </a:schemeClr>
                </a:gs>
                <a:gs pos="100000">
                  <a:schemeClr val="accent4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Propios</c:v>
                </c:pt>
                <c:pt idx="3">
                  <c:v>Centros Operativos del Sistema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Medios'!$D$4:$D$8</c:f>
              <c:numCache>
                <c:formatCode>General</c:formatCode>
                <c:ptCount val="5"/>
                <c:pt idx="0">
                  <c:v>40540</c:v>
                </c:pt>
                <c:pt idx="1">
                  <c:v>3723</c:v>
                </c:pt>
                <c:pt idx="2">
                  <c:v>12748</c:v>
                </c:pt>
                <c:pt idx="3">
                  <c:v>1641</c:v>
                </c:pt>
                <c:pt idx="4">
                  <c:v>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1F-4BD2-85C7-3993D28D321F}"/>
            </c:ext>
          </c:extLst>
        </c:ser>
        <c:ser>
          <c:idx val="3"/>
          <c:order val="3"/>
          <c:tx>
            <c:strRef>
              <c:f>'x Medios'!$E$3</c:f>
              <c:strCache>
                <c:ptCount val="1"/>
                <c:pt idx="0">
                  <c:v>Oct - Dic</c:v>
                </c:pt>
              </c:strCache>
            </c:strRef>
          </c:tx>
          <c:spPr>
            <a:gradFill flip="none" rotWithShape="1">
              <a:gsLst>
                <a:gs pos="19000">
                  <a:srgbClr val="CCFF66"/>
                </a:gs>
                <a:gs pos="100000">
                  <a:srgbClr val="CCFF66"/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Propios</c:v>
                </c:pt>
                <c:pt idx="3">
                  <c:v>Centros Operativos del Sistema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Medios'!$E$4:$E$8</c:f>
              <c:numCache>
                <c:formatCode>General</c:formatCode>
                <c:ptCount val="5"/>
                <c:pt idx="0">
                  <c:v>53840</c:v>
                </c:pt>
                <c:pt idx="1">
                  <c:v>8581</c:v>
                </c:pt>
                <c:pt idx="2">
                  <c:v>34717</c:v>
                </c:pt>
                <c:pt idx="3">
                  <c:v>8204</c:v>
                </c:pt>
                <c:pt idx="4">
                  <c:v>2628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1F-4BD2-85C7-3993D28D3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5579808"/>
        <c:axId val="525572360"/>
        <c:axId val="0"/>
      </c:bar3DChart>
      <c:catAx>
        <c:axId val="525579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bg2">
                    <a:lumMod val="25000"/>
                  </a:schemeClr>
                </a:solidFill>
              </a:defRPr>
            </a:pPr>
            <a:endParaRPr lang="es-DO"/>
          </a:p>
        </c:txPr>
        <c:crossAx val="525572360"/>
        <c:crosses val="autoZero"/>
        <c:auto val="1"/>
        <c:lblAlgn val="ctr"/>
        <c:lblOffset val="100"/>
        <c:noMultiLvlLbl val="0"/>
      </c:catAx>
      <c:valAx>
        <c:axId val="525572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25579808"/>
        <c:crosses val="autoZero"/>
        <c:crossBetween val="between"/>
      </c:valAx>
      <c:spPr>
        <a:gradFill>
          <a:gsLst>
            <a:gs pos="100000">
              <a:schemeClr val="accent6">
                <a:lumMod val="60000"/>
                <a:lumOff val="40000"/>
              </a:schemeClr>
            </a:gs>
            <a:gs pos="15000">
              <a:schemeClr val="accent6">
                <a:lumMod val="20000"/>
                <a:lumOff val="80000"/>
              </a:schemeClr>
            </a:gs>
            <a:gs pos="85000">
              <a:srgbClr val="9CB86E"/>
            </a:gs>
            <a:gs pos="100000">
              <a:srgbClr val="156B13"/>
            </a:gs>
          </a:gsLst>
          <a:lin ang="5400000" scaled="0"/>
        </a:gradFill>
      </c:spPr>
    </c:plotArea>
    <c:legend>
      <c:legendPos val="b"/>
      <c:overlay val="0"/>
      <c:txPr>
        <a:bodyPr/>
        <a:lstStyle/>
        <a:p>
          <a:pPr>
            <a:defRPr b="1"/>
          </a:pPr>
          <a:endParaRPr lang="es-DO"/>
        </a:p>
      </c:txPr>
    </c:legend>
    <c:plotVisOnly val="1"/>
    <c:dispBlanksAs val="gap"/>
    <c:showDLblsOverMax val="0"/>
  </c:chart>
  <c:spPr>
    <a:gradFill>
      <a:gsLst>
        <a:gs pos="100000">
          <a:schemeClr val="accent6">
            <a:lumMod val="60000"/>
            <a:lumOff val="40000"/>
          </a:schemeClr>
        </a:gs>
        <a:gs pos="15000">
          <a:schemeClr val="accent6">
            <a:lumMod val="20000"/>
            <a:lumOff val="80000"/>
          </a:schemeClr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75000"/>
                    <a:lumOff val="25000"/>
                  </a:schemeClr>
                </a:solidFill>
                <a:latin typeface="INFOTEXT" panose="02040602050305030304" pitchFamily="18" charset="0"/>
              </a:defRPr>
            </a:pPr>
            <a:r>
              <a:rPr lang="es-DO" sz="1200">
                <a:solidFill>
                  <a:schemeClr val="tx1">
                    <a:lumMod val="75000"/>
                    <a:lumOff val="25000"/>
                  </a:schemeClr>
                </a:solidFill>
                <a:latin typeface="INFOTEXT" panose="02040602050305030304" pitchFamily="18" charset="0"/>
              </a:rPr>
              <a:t>INFOTEP.</a:t>
            </a:r>
            <a:r>
              <a:rPr lang="es-DO" sz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INFOTEXT" panose="02040602050305030304" pitchFamily="18" charset="0"/>
              </a:rPr>
              <a:t> Participantes Instruídos según Medios de Formación y Trimestre</a:t>
            </a:r>
          </a:p>
          <a:p>
            <a:pPr>
              <a:defRPr sz="1200">
                <a:solidFill>
                  <a:schemeClr val="tx1">
                    <a:lumMod val="75000"/>
                    <a:lumOff val="25000"/>
                  </a:schemeClr>
                </a:solidFill>
                <a:latin typeface="INFOTEXT" panose="02040602050305030304" pitchFamily="18" charset="0"/>
              </a:defRPr>
            </a:pPr>
            <a:r>
              <a:rPr lang="es-DO" sz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INFOTEXT" panose="02040602050305030304" pitchFamily="18" charset="0"/>
              </a:rPr>
              <a:t>2020</a:t>
            </a:r>
            <a:endParaRPr lang="es-DO" sz="1200">
              <a:solidFill>
                <a:schemeClr val="tx1">
                  <a:lumMod val="75000"/>
                  <a:lumOff val="25000"/>
                </a:schemeClr>
              </a:solidFill>
              <a:latin typeface="INFOTEXT" panose="02040602050305030304" pitchFamily="18" charset="0"/>
            </a:endParaRPr>
          </a:p>
        </c:rich>
      </c:tx>
      <c:layout>
        <c:manualLayout>
          <c:xMode val="edge"/>
          <c:yMode val="edge"/>
          <c:x val="0.14909471842739461"/>
          <c:y val="3.097242956324947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'x Medios'!$B$3</c:f>
              <c:strCache>
                <c:ptCount val="1"/>
                <c:pt idx="0">
                  <c:v>Enero - Marzo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Propios</c:v>
                </c:pt>
                <c:pt idx="3">
                  <c:v>Centros Operativos del Sistema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Medios'!$B$4:$B$8</c:f>
              <c:numCache>
                <c:formatCode>General</c:formatCode>
                <c:ptCount val="5"/>
                <c:pt idx="0">
                  <c:v>56626</c:v>
                </c:pt>
                <c:pt idx="1">
                  <c:v>30999</c:v>
                </c:pt>
                <c:pt idx="2">
                  <c:v>31945</c:v>
                </c:pt>
                <c:pt idx="3">
                  <c:v>22599</c:v>
                </c:pt>
                <c:pt idx="4">
                  <c:v>3832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B-4EBC-AEF3-51470E1B8F21}"/>
            </c:ext>
          </c:extLst>
        </c:ser>
        <c:ser>
          <c:idx val="1"/>
          <c:order val="1"/>
          <c:tx>
            <c:strRef>
              <c:f>'x Medios'!$C$3</c:f>
              <c:strCache>
                <c:ptCount val="1"/>
                <c:pt idx="0">
                  <c:v>Abril - Junio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Propios</c:v>
                </c:pt>
                <c:pt idx="3">
                  <c:v>Centros Operativos del Sistema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Medios'!$C$4:$C$8</c:f>
              <c:numCache>
                <c:formatCode>General</c:formatCode>
                <c:ptCount val="5"/>
                <c:pt idx="0">
                  <c:v>23566</c:v>
                </c:pt>
                <c:pt idx="1">
                  <c:v>9619</c:v>
                </c:pt>
                <c:pt idx="2">
                  <c:v>18502</c:v>
                </c:pt>
                <c:pt idx="3">
                  <c:v>9571</c:v>
                </c:pt>
                <c:pt idx="4">
                  <c:v>1603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6B-4EBC-AEF3-51470E1B8F21}"/>
            </c:ext>
          </c:extLst>
        </c:ser>
        <c:ser>
          <c:idx val="2"/>
          <c:order val="2"/>
          <c:tx>
            <c:strRef>
              <c:f>'x Medios'!$D$3</c:f>
              <c:strCache>
                <c:ptCount val="1"/>
                <c:pt idx="0">
                  <c:v>Julio - Sept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0"/>
                    <a:lumOff val="100000"/>
                  </a:schemeClr>
                </a:gs>
                <a:gs pos="35000">
                  <a:schemeClr val="accent4">
                    <a:lumMod val="0"/>
                    <a:lumOff val="100000"/>
                  </a:schemeClr>
                </a:gs>
                <a:gs pos="100000">
                  <a:schemeClr val="accent4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Propios</c:v>
                </c:pt>
                <c:pt idx="3">
                  <c:v>Centros Operativos del Sistema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Medios'!$D$4:$D$8</c:f>
              <c:numCache>
                <c:formatCode>General</c:formatCode>
                <c:ptCount val="5"/>
                <c:pt idx="0">
                  <c:v>40540</c:v>
                </c:pt>
                <c:pt idx="1">
                  <c:v>3723</c:v>
                </c:pt>
                <c:pt idx="2">
                  <c:v>12748</c:v>
                </c:pt>
                <c:pt idx="3">
                  <c:v>1641</c:v>
                </c:pt>
                <c:pt idx="4">
                  <c:v>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6B-4EBC-AEF3-51470E1B8F21}"/>
            </c:ext>
          </c:extLst>
        </c:ser>
        <c:ser>
          <c:idx val="3"/>
          <c:order val="3"/>
          <c:tx>
            <c:strRef>
              <c:f>'x Medios'!$E$3</c:f>
              <c:strCache>
                <c:ptCount val="1"/>
                <c:pt idx="0">
                  <c:v>Oct - Dic</c:v>
                </c:pt>
              </c:strCache>
            </c:strRef>
          </c:tx>
          <c:spPr>
            <a:gradFill flip="none" rotWithShape="1">
              <a:gsLst>
                <a:gs pos="19000">
                  <a:srgbClr val="CCFF66"/>
                </a:gs>
                <a:gs pos="100000">
                  <a:srgbClr val="CCFF66"/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Propios</c:v>
                </c:pt>
                <c:pt idx="3">
                  <c:v>Centros Operativos del Sistema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Medios'!$E$4:$E$8</c:f>
              <c:numCache>
                <c:formatCode>General</c:formatCode>
                <c:ptCount val="5"/>
                <c:pt idx="0">
                  <c:v>53840</c:v>
                </c:pt>
                <c:pt idx="1">
                  <c:v>8581</c:v>
                </c:pt>
                <c:pt idx="2">
                  <c:v>34717</c:v>
                </c:pt>
                <c:pt idx="3">
                  <c:v>8204</c:v>
                </c:pt>
                <c:pt idx="4">
                  <c:v>2628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6B-4EBC-AEF3-51470E1B8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547344"/>
        <c:axId val="136543424"/>
        <c:axId val="0"/>
      </c:bar3DChart>
      <c:catAx>
        <c:axId val="136547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bg2">
                    <a:lumMod val="25000"/>
                  </a:schemeClr>
                </a:solidFill>
              </a:defRPr>
            </a:pPr>
            <a:endParaRPr lang="es-DO"/>
          </a:p>
        </c:txPr>
        <c:crossAx val="136543424"/>
        <c:crosses val="autoZero"/>
        <c:auto val="1"/>
        <c:lblAlgn val="ctr"/>
        <c:lblOffset val="100"/>
        <c:noMultiLvlLbl val="0"/>
      </c:catAx>
      <c:valAx>
        <c:axId val="136543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547344"/>
        <c:crosses val="autoZero"/>
        <c:crossBetween val="between"/>
      </c:valAx>
      <c:spPr>
        <a:gradFill>
          <a:gsLst>
            <a:gs pos="100000">
              <a:schemeClr val="accent6">
                <a:lumMod val="60000"/>
                <a:lumOff val="40000"/>
              </a:schemeClr>
            </a:gs>
            <a:gs pos="15000">
              <a:schemeClr val="accent6">
                <a:lumMod val="20000"/>
                <a:lumOff val="80000"/>
              </a:schemeClr>
            </a:gs>
            <a:gs pos="85000">
              <a:srgbClr val="9CB86E"/>
            </a:gs>
            <a:gs pos="100000">
              <a:srgbClr val="156B13"/>
            </a:gs>
          </a:gsLst>
          <a:lin ang="5400000" scaled="0"/>
        </a:gradFill>
      </c:spPr>
    </c:plotArea>
    <c:legend>
      <c:legendPos val="b"/>
      <c:overlay val="0"/>
      <c:txPr>
        <a:bodyPr/>
        <a:lstStyle/>
        <a:p>
          <a:pPr>
            <a:defRPr b="1"/>
          </a:pPr>
          <a:endParaRPr lang="es-DO"/>
        </a:p>
      </c:txPr>
    </c:legend>
    <c:plotVisOnly val="1"/>
    <c:dispBlanksAs val="gap"/>
    <c:showDLblsOverMax val="0"/>
  </c:chart>
  <c:spPr>
    <a:gradFill>
      <a:gsLst>
        <a:gs pos="100000">
          <a:schemeClr val="accent6">
            <a:lumMod val="60000"/>
            <a:lumOff val="40000"/>
          </a:schemeClr>
        </a:gs>
        <a:gs pos="15000">
          <a:schemeClr val="accent6">
            <a:lumMod val="20000"/>
            <a:lumOff val="80000"/>
          </a:schemeClr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39688</xdr:colOff>
      <xdr:row>3</xdr:row>
      <xdr:rowOff>0</xdr:rowOff>
    </xdr:from>
    <xdr:to>
      <xdr:col>0</xdr:col>
      <xdr:colOff>1181100</xdr:colOff>
      <xdr:row>4</xdr:row>
      <xdr:rowOff>146481</xdr:rowOff>
    </xdr:to>
    <xdr:pic>
      <xdr:nvPicPr>
        <xdr:cNvPr id="2" name="Imagen 1" descr="Resultado de imagen para logo infot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8" y="581025"/>
          <a:ext cx="1141412" cy="336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333375</xdr:colOff>
      <xdr:row>26</xdr:row>
      <xdr:rowOff>47625</xdr:rowOff>
    </xdr:from>
    <xdr:to>
      <xdr:col>6</xdr:col>
      <xdr:colOff>85726</xdr:colOff>
      <xdr:row>46</xdr:row>
      <xdr:rowOff>57151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170732</xdr:colOff>
      <xdr:row>0</xdr:row>
      <xdr:rowOff>0</xdr:rowOff>
    </xdr:from>
    <xdr:to>
      <xdr:col>0</xdr:col>
      <xdr:colOff>1823348</xdr:colOff>
      <xdr:row>3</xdr:row>
      <xdr:rowOff>108605</xdr:rowOff>
    </xdr:to>
    <xdr:pic>
      <xdr:nvPicPr>
        <xdr:cNvPr id="2" name="Imagen 1" descr="Resultado de imagen para logo infot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32" y="0"/>
          <a:ext cx="1652616" cy="656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1209674</xdr:colOff>
      <xdr:row>10</xdr:row>
      <xdr:rowOff>123824</xdr:rowOff>
    </xdr:from>
    <xdr:to>
      <xdr:col>7</xdr:col>
      <xdr:colOff>419100</xdr:colOff>
      <xdr:row>30</xdr:row>
      <xdr:rowOff>133350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26"/>
  <sheetViews>
    <sheetView tabSelected="1" zoomScaleNormal="100" workbookViewId="0">
      <selection activeCell="J9" sqref="J9"/>
    </sheetView>
  </sheetViews>
  <sheetFormatPr baseColWidth="10" defaultRowHeight="15" x14ac:dyDescent="0.25"/>
  <cols>
    <col min="1" max="1" width="29.875" customWidth="1"/>
    <col min="2" max="2" width="14.5" style="10" customWidth="1"/>
    <col min="3" max="3" width="13.625" customWidth="1"/>
    <col min="4" max="4" width="11.125" customWidth="1"/>
    <col min="5" max="5" width="12.625" customWidth="1"/>
    <col min="6" max="6" width="12.75" style="38" customWidth="1"/>
  </cols>
  <sheetData>
    <row r="2" spans="1:8" ht="14.25" customHeight="1" x14ac:dyDescent="0.25">
      <c r="A2" s="80" t="s">
        <v>11</v>
      </c>
      <c r="B2" s="80"/>
      <c r="C2" s="80"/>
      <c r="D2" s="80"/>
      <c r="E2" s="80"/>
      <c r="F2" s="80"/>
    </row>
    <row r="3" spans="1:8" ht="16.5" customHeight="1" x14ac:dyDescent="0.25">
      <c r="A3" s="81" t="s">
        <v>39</v>
      </c>
      <c r="B3" s="81"/>
      <c r="C3" s="81"/>
      <c r="D3" s="81"/>
      <c r="E3" s="81"/>
      <c r="F3" s="81"/>
    </row>
    <row r="4" spans="1:8" x14ac:dyDescent="0.25">
      <c r="A4" s="81" t="s">
        <v>40</v>
      </c>
      <c r="B4" s="81"/>
      <c r="C4" s="81"/>
      <c r="D4" s="81"/>
      <c r="E4" s="81"/>
      <c r="F4" s="81"/>
    </row>
    <row r="5" spans="1:8" x14ac:dyDescent="0.25">
      <c r="A5" s="5"/>
      <c r="B5" s="5"/>
      <c r="C5" s="6"/>
      <c r="D5" s="68"/>
      <c r="E5" s="6"/>
      <c r="F5" s="34"/>
    </row>
    <row r="6" spans="1:8" ht="37.5" customHeight="1" x14ac:dyDescent="0.25">
      <c r="A6" s="76" t="s">
        <v>10</v>
      </c>
      <c r="B6" s="48" t="s">
        <v>12</v>
      </c>
      <c r="C6" s="74" t="s">
        <v>13</v>
      </c>
      <c r="D6" s="48" t="s">
        <v>14</v>
      </c>
      <c r="E6" s="49" t="s">
        <v>15</v>
      </c>
      <c r="F6" s="73" t="s">
        <v>0</v>
      </c>
      <c r="H6" s="77"/>
    </row>
    <row r="7" spans="1:8" ht="25.5" customHeight="1" x14ac:dyDescent="0.25">
      <c r="A7" s="43" t="s">
        <v>1</v>
      </c>
      <c r="B7" s="18"/>
      <c r="C7" s="3"/>
      <c r="D7" s="3"/>
      <c r="E7" s="3"/>
      <c r="F7" s="35"/>
    </row>
    <row r="8" spans="1:8" ht="21.75" customHeight="1" x14ac:dyDescent="0.25">
      <c r="A8" s="42" t="s">
        <v>2</v>
      </c>
      <c r="B8" s="33">
        <f t="shared" ref="B8:E9" si="0">+B11+B14+B17+B20+B23</f>
        <v>7262</v>
      </c>
      <c r="C8" s="33">
        <f t="shared" si="0"/>
        <v>3003</v>
      </c>
      <c r="D8" s="33">
        <f t="shared" si="0"/>
        <v>2901</v>
      </c>
      <c r="E8" s="33">
        <f t="shared" si="0"/>
        <v>5581</v>
      </c>
      <c r="F8" s="33">
        <f>+F11+F14+F17+F20+F23</f>
        <v>18747</v>
      </c>
      <c r="G8" s="7"/>
      <c r="H8" s="7"/>
    </row>
    <row r="9" spans="1:8" ht="18" customHeight="1" x14ac:dyDescent="0.25">
      <c r="A9" s="42" t="s">
        <v>3</v>
      </c>
      <c r="B9" s="33">
        <f t="shared" si="0"/>
        <v>146001</v>
      </c>
      <c r="C9" s="33">
        <f t="shared" si="0"/>
        <v>62861</v>
      </c>
      <c r="D9" s="33">
        <f t="shared" si="0"/>
        <v>59556</v>
      </c>
      <c r="E9" s="33">
        <f t="shared" si="0"/>
        <v>107970</v>
      </c>
      <c r="F9" s="33">
        <f>+F12+F15+F18+F21+F24</f>
        <v>376388</v>
      </c>
      <c r="G9" s="7"/>
      <c r="H9" s="7"/>
    </row>
    <row r="10" spans="1:8" ht="24.75" customHeight="1" x14ac:dyDescent="0.25">
      <c r="A10" s="69" t="s">
        <v>4</v>
      </c>
      <c r="B10" s="70"/>
      <c r="C10" s="70"/>
      <c r="D10" s="70"/>
      <c r="E10" s="70"/>
      <c r="F10" s="71"/>
      <c r="G10" s="7"/>
      <c r="H10" s="7"/>
    </row>
    <row r="11" spans="1:8" ht="18" customHeight="1" x14ac:dyDescent="0.25">
      <c r="A11" s="44" t="s">
        <v>2</v>
      </c>
      <c r="B11" s="18">
        <v>1462</v>
      </c>
      <c r="C11" s="18">
        <v>837</v>
      </c>
      <c r="D11" s="18">
        <v>579</v>
      </c>
      <c r="E11" s="18">
        <v>1460</v>
      </c>
      <c r="F11" s="36">
        <f>+B11+C11+D11+E11</f>
        <v>4338</v>
      </c>
    </row>
    <row r="12" spans="1:8" ht="18" customHeight="1" x14ac:dyDescent="0.3">
      <c r="A12" s="44" t="s">
        <v>3</v>
      </c>
      <c r="B12" s="18">
        <v>31945</v>
      </c>
      <c r="C12" s="18">
        <v>18502</v>
      </c>
      <c r="D12" s="18">
        <v>12748</v>
      </c>
      <c r="E12" s="18">
        <v>34717</v>
      </c>
      <c r="F12" s="36">
        <f>+B12+C12+D12+E12</f>
        <v>97912</v>
      </c>
      <c r="G12" s="50"/>
    </row>
    <row r="13" spans="1:8" ht="30" customHeight="1" x14ac:dyDescent="0.25">
      <c r="A13" s="72" t="s">
        <v>5</v>
      </c>
      <c r="B13" s="70"/>
      <c r="C13" s="70"/>
      <c r="D13" s="70"/>
      <c r="E13" s="70"/>
      <c r="F13" s="71"/>
    </row>
    <row r="14" spans="1:8" ht="24" customHeight="1" x14ac:dyDescent="0.25">
      <c r="A14" s="44" t="s">
        <v>2</v>
      </c>
      <c r="B14" s="18">
        <v>1047</v>
      </c>
      <c r="C14" s="18">
        <v>442</v>
      </c>
      <c r="D14" s="18">
        <v>79</v>
      </c>
      <c r="E14" s="18">
        <v>309</v>
      </c>
      <c r="F14" s="36">
        <f t="shared" ref="F14:F15" si="1">+B14+C14+D14+E14</f>
        <v>1877</v>
      </c>
      <c r="G14" s="7"/>
    </row>
    <row r="15" spans="1:8" ht="20.25" customHeight="1" x14ac:dyDescent="0.3">
      <c r="A15" s="44" t="s">
        <v>3</v>
      </c>
      <c r="B15" s="18">
        <v>22599</v>
      </c>
      <c r="C15" s="18">
        <v>9571</v>
      </c>
      <c r="D15" s="18">
        <v>1641</v>
      </c>
      <c r="E15" s="18">
        <v>8204</v>
      </c>
      <c r="F15" s="36">
        <f t="shared" si="1"/>
        <v>42015</v>
      </c>
      <c r="G15" s="50"/>
    </row>
    <row r="16" spans="1:8" ht="24" customHeight="1" x14ac:dyDescent="0.25">
      <c r="A16" s="69" t="s">
        <v>6</v>
      </c>
      <c r="B16" s="70"/>
      <c r="C16" s="70"/>
      <c r="D16" s="70"/>
      <c r="E16" s="70"/>
      <c r="F16" s="71"/>
    </row>
    <row r="17" spans="1:7" ht="18" customHeight="1" x14ac:dyDescent="0.3">
      <c r="A17" s="44" t="s">
        <v>2</v>
      </c>
      <c r="B17" s="18">
        <v>1519</v>
      </c>
      <c r="C17" s="18">
        <v>521</v>
      </c>
      <c r="D17" s="18">
        <v>119</v>
      </c>
      <c r="E17" s="18">
        <v>458</v>
      </c>
      <c r="F17" s="36">
        <f t="shared" ref="F17:F18" si="2">+B17+C17+D17+E17</f>
        <v>2617</v>
      </c>
      <c r="G17" s="50"/>
    </row>
    <row r="18" spans="1:7" ht="18" customHeight="1" x14ac:dyDescent="0.3">
      <c r="A18" s="44" t="s">
        <v>3</v>
      </c>
      <c r="B18" s="18">
        <v>30999</v>
      </c>
      <c r="C18" s="18">
        <v>9619</v>
      </c>
      <c r="D18" s="18">
        <v>3723</v>
      </c>
      <c r="E18" s="18">
        <v>8581</v>
      </c>
      <c r="F18" s="36">
        <f t="shared" si="2"/>
        <v>52922</v>
      </c>
      <c r="G18" s="50"/>
    </row>
    <row r="19" spans="1:7" ht="20.25" customHeight="1" x14ac:dyDescent="0.3">
      <c r="A19" s="69" t="s">
        <v>7</v>
      </c>
      <c r="B19" s="70"/>
      <c r="C19" s="70"/>
      <c r="D19" s="70"/>
      <c r="E19" s="70"/>
      <c r="F19" s="71"/>
      <c r="G19" s="50"/>
    </row>
    <row r="20" spans="1:7" ht="18" customHeight="1" x14ac:dyDescent="0.3">
      <c r="A20" s="44" t="s">
        <v>2</v>
      </c>
      <c r="B20" s="18">
        <v>3052</v>
      </c>
      <c r="C20" s="18">
        <v>1130</v>
      </c>
      <c r="D20" s="18">
        <v>2089</v>
      </c>
      <c r="E20" s="18">
        <v>3228</v>
      </c>
      <c r="F20" s="36">
        <f t="shared" ref="F20:F21" si="3">+B20+C20+D20+E20</f>
        <v>9499</v>
      </c>
      <c r="G20" s="50"/>
    </row>
    <row r="21" spans="1:7" ht="18" customHeight="1" x14ac:dyDescent="0.3">
      <c r="A21" s="44" t="s">
        <v>3</v>
      </c>
      <c r="B21" s="18">
        <v>56626</v>
      </c>
      <c r="C21" s="18">
        <v>23566</v>
      </c>
      <c r="D21" s="18">
        <v>40540</v>
      </c>
      <c r="E21" s="18">
        <v>53840</v>
      </c>
      <c r="F21" s="36">
        <f t="shared" si="3"/>
        <v>174572</v>
      </c>
      <c r="G21" s="50"/>
    </row>
    <row r="22" spans="1:7" ht="21" customHeight="1" x14ac:dyDescent="0.3">
      <c r="A22" s="69" t="s">
        <v>8</v>
      </c>
      <c r="B22" s="70"/>
      <c r="C22" s="70"/>
      <c r="D22" s="70"/>
      <c r="E22" s="70"/>
      <c r="F22" s="71"/>
      <c r="G22" s="50"/>
    </row>
    <row r="23" spans="1:7" ht="18" customHeight="1" x14ac:dyDescent="0.3">
      <c r="A23" s="45" t="s">
        <v>2</v>
      </c>
      <c r="B23" s="19">
        <v>182</v>
      </c>
      <c r="C23" s="19">
        <v>73</v>
      </c>
      <c r="D23" s="19">
        <v>35</v>
      </c>
      <c r="E23" s="18">
        <v>126</v>
      </c>
      <c r="F23" s="36">
        <f>+B23+C23+D23+E23</f>
        <v>416</v>
      </c>
      <c r="G23" s="50"/>
    </row>
    <row r="24" spans="1:7" ht="18" customHeight="1" thickBot="1" x14ac:dyDescent="0.35">
      <c r="A24" s="46" t="s">
        <v>3</v>
      </c>
      <c r="B24" s="20">
        <v>3832</v>
      </c>
      <c r="C24" s="20">
        <v>1603</v>
      </c>
      <c r="D24" s="20">
        <v>904</v>
      </c>
      <c r="E24" s="20">
        <v>2628</v>
      </c>
      <c r="F24" s="37">
        <f>+B24+C24+D24+E24</f>
        <v>8967</v>
      </c>
      <c r="G24" s="50"/>
    </row>
    <row r="25" spans="1:7" ht="15.75" thickTop="1" x14ac:dyDescent="0.25">
      <c r="A25" s="82" t="s">
        <v>41</v>
      </c>
      <c r="B25" s="82"/>
      <c r="C25" s="82"/>
      <c r="D25" s="82"/>
      <c r="E25" s="82"/>
      <c r="F25" s="82"/>
      <c r="G25" s="82"/>
    </row>
    <row r="26" spans="1:7" ht="15.75" customHeight="1" x14ac:dyDescent="0.25">
      <c r="A26" s="82" t="s">
        <v>42</v>
      </c>
      <c r="B26" s="82"/>
      <c r="C26" s="82"/>
      <c r="D26" s="82"/>
      <c r="E26" s="82"/>
      <c r="F26" s="82"/>
      <c r="G26" s="75"/>
    </row>
  </sheetData>
  <mergeCells count="5">
    <mergeCell ref="A2:F2"/>
    <mergeCell ref="A3:F3"/>
    <mergeCell ref="A4:F4"/>
    <mergeCell ref="A25:G25"/>
    <mergeCell ref="A26:F26"/>
  </mergeCells>
  <pageMargins left="0.51181102362204722" right="0.31496062992125984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7"/>
  <sheetViews>
    <sheetView topLeftCell="A5" zoomScale="106" zoomScaleNormal="106" workbookViewId="0">
      <pane xSplit="1" ySplit="1" topLeftCell="P6" activePane="bottomRight" state="frozen"/>
      <selection activeCell="A5" sqref="A5"/>
      <selection pane="topRight" activeCell="B5" sqref="B5"/>
      <selection pane="bottomLeft" activeCell="A6" sqref="A6"/>
      <selection pane="bottomRight" activeCell="Q20" sqref="Q20"/>
    </sheetView>
  </sheetViews>
  <sheetFormatPr baseColWidth="10" defaultRowHeight="15" x14ac:dyDescent="0.25"/>
  <cols>
    <col min="1" max="1" width="34.125" customWidth="1"/>
    <col min="2" max="3" width="9" customWidth="1"/>
    <col min="4" max="4" width="9.5" customWidth="1"/>
    <col min="5" max="5" width="11.25" style="1" customWidth="1"/>
    <col min="6" max="7" width="9.875" customWidth="1"/>
    <col min="8" max="8" width="10.25" customWidth="1"/>
    <col min="10" max="10" width="9.375" customWidth="1"/>
    <col min="11" max="11" width="9.5" customWidth="1"/>
    <col min="12" max="12" width="12.375" customWidth="1"/>
    <col min="13" max="13" width="12.125" customWidth="1"/>
    <col min="14" max="14" width="10.125" customWidth="1"/>
    <col min="15" max="15" width="12.5" customWidth="1"/>
    <col min="16" max="17" width="12.25" customWidth="1"/>
    <col min="18" max="18" width="11" style="60"/>
    <col min="20" max="20" width="11" customWidth="1"/>
  </cols>
  <sheetData>
    <row r="1" spans="1:19" ht="14.25" customHeight="1" x14ac:dyDescent="0.25">
      <c r="A1" s="80" t="s">
        <v>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4.25" customHeight="1" x14ac:dyDescent="0.25">
      <c r="A2" s="81" t="s">
        <v>38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x14ac:dyDescent="0.25">
      <c r="A3" s="81" t="s">
        <v>44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x14ac:dyDescent="0.25">
      <c r="A4" s="5"/>
      <c r="B4" s="6"/>
      <c r="C4" s="6"/>
      <c r="D4" s="6"/>
      <c r="E4" s="3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2"/>
      <c r="S4" s="6"/>
    </row>
    <row r="5" spans="1:19" ht="32.25" customHeight="1" x14ac:dyDescent="0.25">
      <c r="A5" s="23" t="s">
        <v>45</v>
      </c>
      <c r="B5" s="8" t="s">
        <v>16</v>
      </c>
      <c r="C5" s="8" t="s">
        <v>17</v>
      </c>
      <c r="D5" s="8" t="s">
        <v>18</v>
      </c>
      <c r="E5" s="9" t="s">
        <v>12</v>
      </c>
      <c r="F5" s="8" t="s">
        <v>19</v>
      </c>
      <c r="G5" s="8" t="s">
        <v>20</v>
      </c>
      <c r="H5" s="8" t="s">
        <v>21</v>
      </c>
      <c r="I5" s="9" t="s">
        <v>22</v>
      </c>
      <c r="J5" s="9" t="s">
        <v>23</v>
      </c>
      <c r="K5" s="8" t="s">
        <v>24</v>
      </c>
      <c r="L5" s="8" t="s">
        <v>25</v>
      </c>
      <c r="M5" s="23" t="s">
        <v>14</v>
      </c>
      <c r="N5" s="8" t="s">
        <v>26</v>
      </c>
      <c r="O5" s="8" t="s">
        <v>27</v>
      </c>
      <c r="P5" s="8" t="s">
        <v>28</v>
      </c>
      <c r="Q5" s="23" t="s">
        <v>36</v>
      </c>
      <c r="R5" s="53" t="s">
        <v>1</v>
      </c>
    </row>
    <row r="6" spans="1:19" ht="18" customHeight="1" x14ac:dyDescent="0.25">
      <c r="A6" s="12" t="s">
        <v>1</v>
      </c>
      <c r="B6" s="13"/>
      <c r="C6" s="14"/>
      <c r="D6" s="14"/>
      <c r="E6" s="12"/>
      <c r="F6" s="14"/>
      <c r="G6" s="14"/>
      <c r="H6" s="14"/>
      <c r="I6" s="13"/>
      <c r="J6" s="14"/>
      <c r="K6" s="14"/>
      <c r="L6" s="14"/>
      <c r="M6" s="14"/>
      <c r="N6" s="14"/>
      <c r="O6" s="14"/>
      <c r="P6" s="14"/>
      <c r="Q6" s="14"/>
      <c r="R6" s="54"/>
    </row>
    <row r="7" spans="1:19" ht="18" customHeight="1" x14ac:dyDescent="0.25">
      <c r="A7" s="21" t="s">
        <v>2</v>
      </c>
      <c r="B7" s="62">
        <f>+B10+B13+B16+B19+B22+B25</f>
        <v>1040</v>
      </c>
      <c r="C7" s="62">
        <f>+C10+C13+C16+C19+C22+C25</f>
        <v>3780</v>
      </c>
      <c r="D7" s="62">
        <f t="shared" ref="D7:G7" si="0">+D10+D13+D16+D19+D22+D25</f>
        <v>2442</v>
      </c>
      <c r="E7" s="11">
        <f>+E10+E13+E16+E19+E22+E25</f>
        <v>7262</v>
      </c>
      <c r="F7" s="22">
        <f t="shared" ref="F7" si="1">+F10+F13+F16+F19+F22+F25</f>
        <v>1257</v>
      </c>
      <c r="G7" s="22">
        <f t="shared" si="0"/>
        <v>973</v>
      </c>
      <c r="H7" s="22">
        <f>+H10+H13+H16+H19+H22+H25</f>
        <v>773</v>
      </c>
      <c r="I7" s="11">
        <f>+F7+G7+H7</f>
        <v>3003</v>
      </c>
      <c r="J7" s="22">
        <f t="shared" ref="J7" si="2">+J10+J13+J16+J19+J22+J25</f>
        <v>988</v>
      </c>
      <c r="K7" s="22">
        <f t="shared" ref="K7:R7" si="3">+K10+K13+K16+K19+K22+K25</f>
        <v>808</v>
      </c>
      <c r="L7" s="22">
        <f t="shared" si="3"/>
        <v>1105</v>
      </c>
      <c r="M7" s="11">
        <f t="shared" si="3"/>
        <v>2901</v>
      </c>
      <c r="N7" s="22">
        <f t="shared" si="3"/>
        <v>1674</v>
      </c>
      <c r="O7" s="22">
        <f t="shared" si="3"/>
        <v>1914</v>
      </c>
      <c r="P7" s="22">
        <f t="shared" si="3"/>
        <v>1993</v>
      </c>
      <c r="Q7" s="11">
        <f t="shared" si="3"/>
        <v>5581</v>
      </c>
      <c r="R7" s="22">
        <f t="shared" si="3"/>
        <v>18747</v>
      </c>
      <c r="S7" s="7"/>
    </row>
    <row r="8" spans="1:19" ht="18" customHeight="1" x14ac:dyDescent="0.25">
      <c r="A8" s="21" t="s">
        <v>3</v>
      </c>
      <c r="B8" s="62">
        <f>+B11+B14+B17+B20+B23+B26</f>
        <v>21338</v>
      </c>
      <c r="C8" s="62">
        <f>+C11+C14+C17+C20+C23+C26</f>
        <v>75698</v>
      </c>
      <c r="D8" s="62">
        <f t="shared" ref="D8:H8" si="4">+D11+D14+D17+D20+D23+D26</f>
        <v>48965</v>
      </c>
      <c r="E8" s="11">
        <f t="shared" ref="E8:F8" si="5">+E11+E14+E17+E20+E23+E26</f>
        <v>146001</v>
      </c>
      <c r="F8" s="22">
        <f t="shared" si="5"/>
        <v>25347</v>
      </c>
      <c r="G8" s="22">
        <f>+G11+G14+G17+G20+G23+G26</f>
        <v>20573</v>
      </c>
      <c r="H8" s="22">
        <f t="shared" si="4"/>
        <v>16941</v>
      </c>
      <c r="I8" s="11">
        <f>+F8+G8+H8</f>
        <v>62861</v>
      </c>
      <c r="J8" s="22">
        <f t="shared" ref="J8:K8" si="6">+J11+J14+J17+J20+J23+J26</f>
        <v>20406</v>
      </c>
      <c r="K8" s="22">
        <f t="shared" si="6"/>
        <v>16570</v>
      </c>
      <c r="L8" s="22">
        <f t="shared" ref="L8:M8" si="7">+L11+L14+L17+L20+L23+L26</f>
        <v>22580</v>
      </c>
      <c r="M8" s="11">
        <f t="shared" si="7"/>
        <v>59556</v>
      </c>
      <c r="N8" s="22">
        <f t="shared" ref="N8:O8" si="8">+N11+N14+N17+N20+N23+N26</f>
        <v>34406</v>
      </c>
      <c r="O8" s="22">
        <f t="shared" si="8"/>
        <v>33578</v>
      </c>
      <c r="P8" s="22">
        <f t="shared" ref="P8" si="9">+P11+P14+P17+P20+P23+P26</f>
        <v>39986</v>
      </c>
      <c r="Q8" s="11">
        <f t="shared" ref="Q8" si="10">+Q11+Q14+Q17+Q20+Q23+Q26</f>
        <v>107970</v>
      </c>
      <c r="R8" s="22">
        <f t="shared" ref="R8" si="11">+R11+R14+R17+R20+R23+R26</f>
        <v>376388</v>
      </c>
      <c r="S8" s="7"/>
    </row>
    <row r="9" spans="1:19" ht="18" customHeight="1" x14ac:dyDescent="0.25">
      <c r="A9" s="1" t="s">
        <v>4</v>
      </c>
      <c r="B9" s="7"/>
      <c r="C9" s="63"/>
      <c r="D9" s="63"/>
      <c r="E9" s="31"/>
      <c r="I9" s="11"/>
      <c r="K9" s="7"/>
      <c r="M9" s="31"/>
      <c r="Q9" s="31"/>
      <c r="R9" s="55"/>
    </row>
    <row r="10" spans="1:19" ht="18" customHeight="1" x14ac:dyDescent="0.25">
      <c r="A10" t="s">
        <v>2</v>
      </c>
      <c r="B10" s="61">
        <v>492</v>
      </c>
      <c r="C10" s="64">
        <v>535</v>
      </c>
      <c r="D10" s="64">
        <v>435</v>
      </c>
      <c r="E10" s="11">
        <f>+B10+C10+D10</f>
        <v>1462</v>
      </c>
      <c r="F10" s="7">
        <v>288</v>
      </c>
      <c r="G10" s="64">
        <v>406</v>
      </c>
      <c r="H10" s="64">
        <v>143</v>
      </c>
      <c r="I10" s="11">
        <f>+F10+G10+H10</f>
        <v>837</v>
      </c>
      <c r="J10">
        <v>169</v>
      </c>
      <c r="K10" s="7">
        <v>117</v>
      </c>
      <c r="L10" s="7">
        <v>293</v>
      </c>
      <c r="M10" s="11">
        <f>+J10+K10+L10</f>
        <v>579</v>
      </c>
      <c r="N10">
        <v>431</v>
      </c>
      <c r="O10">
        <v>564</v>
      </c>
      <c r="P10">
        <v>465</v>
      </c>
      <c r="Q10" s="11">
        <f>+N10+O10+P10</f>
        <v>1460</v>
      </c>
      <c r="R10" s="56">
        <f>+E10+I10+M10+Q10</f>
        <v>4338</v>
      </c>
    </row>
    <row r="11" spans="1:19" ht="18" customHeight="1" x14ac:dyDescent="0.25">
      <c r="A11" t="s">
        <v>3</v>
      </c>
      <c r="B11" s="61">
        <v>10386</v>
      </c>
      <c r="C11" s="64">
        <v>11586</v>
      </c>
      <c r="D11" s="64">
        <v>9973</v>
      </c>
      <c r="E11" s="11">
        <f>+B11+C11+D11</f>
        <v>31945</v>
      </c>
      <c r="F11" s="7">
        <v>6528</v>
      </c>
      <c r="G11" s="64">
        <v>8573</v>
      </c>
      <c r="H11" s="64">
        <v>3401</v>
      </c>
      <c r="I11" s="11">
        <f>+F11+G11+H11</f>
        <v>18502</v>
      </c>
      <c r="J11">
        <v>4033</v>
      </c>
      <c r="K11" s="7">
        <v>2484</v>
      </c>
      <c r="L11" s="7">
        <v>6231</v>
      </c>
      <c r="M11" s="11">
        <f>+J11+K11+L11</f>
        <v>12748</v>
      </c>
      <c r="N11" s="7">
        <v>10341</v>
      </c>
      <c r="O11" s="7">
        <v>13002</v>
      </c>
      <c r="P11" s="7">
        <v>11374</v>
      </c>
      <c r="Q11" s="11">
        <f>+N11+O11+P11</f>
        <v>34717</v>
      </c>
      <c r="R11" s="56">
        <f>+E11+I11+M11+Q11</f>
        <v>97912</v>
      </c>
      <c r="S11" s="47"/>
    </row>
    <row r="12" spans="1:19" ht="27" customHeight="1" x14ac:dyDescent="0.25">
      <c r="A12" s="2" t="s">
        <v>5</v>
      </c>
      <c r="B12" s="7"/>
      <c r="C12" s="63"/>
      <c r="D12" s="63"/>
      <c r="E12" s="31"/>
      <c r="I12" s="11"/>
      <c r="K12" s="7"/>
      <c r="L12" s="7"/>
      <c r="M12" s="31"/>
      <c r="Q12" s="31"/>
      <c r="R12" s="55"/>
      <c r="S12" s="47"/>
    </row>
    <row r="13" spans="1:19" ht="18" customHeight="1" x14ac:dyDescent="0.25">
      <c r="A13" t="s">
        <v>2</v>
      </c>
      <c r="B13" s="7">
        <v>53</v>
      </c>
      <c r="C13" s="64">
        <v>714</v>
      </c>
      <c r="D13" s="7">
        <v>280</v>
      </c>
      <c r="E13" s="11">
        <f>+B13+C13+D13</f>
        <v>1047</v>
      </c>
      <c r="F13" s="7">
        <v>216</v>
      </c>
      <c r="G13" s="7">
        <v>144</v>
      </c>
      <c r="H13" s="7">
        <v>82</v>
      </c>
      <c r="I13" s="11">
        <f t="shared" ref="I13:I26" si="12">+F13+G13+H13</f>
        <v>442</v>
      </c>
      <c r="J13" s="7">
        <v>58</v>
      </c>
      <c r="K13" s="7">
        <v>13</v>
      </c>
      <c r="L13" s="7">
        <v>8</v>
      </c>
      <c r="M13" s="11">
        <f t="shared" ref="M13:M14" si="13">+J13+K13+L13</f>
        <v>79</v>
      </c>
      <c r="N13" s="7">
        <v>21</v>
      </c>
      <c r="O13" s="7">
        <v>37</v>
      </c>
      <c r="P13" s="7">
        <v>251</v>
      </c>
      <c r="Q13" s="11">
        <f t="shared" ref="Q13:Q14" si="14">+N13+O13+P13</f>
        <v>309</v>
      </c>
      <c r="R13" s="56">
        <f>+E13+I13+M13+Q13</f>
        <v>1877</v>
      </c>
      <c r="S13" s="47"/>
    </row>
    <row r="14" spans="1:19" ht="18" customHeight="1" x14ac:dyDescent="0.25">
      <c r="A14" t="s">
        <v>3</v>
      </c>
      <c r="B14" s="7">
        <v>1188</v>
      </c>
      <c r="C14" s="64">
        <v>15537</v>
      </c>
      <c r="D14" s="7">
        <v>5874</v>
      </c>
      <c r="E14" s="11">
        <f>+B14+C14+D14</f>
        <v>22599</v>
      </c>
      <c r="F14" s="7">
        <v>4499</v>
      </c>
      <c r="G14" s="7">
        <v>3110</v>
      </c>
      <c r="H14" s="7">
        <v>1962</v>
      </c>
      <c r="I14" s="11">
        <f t="shared" si="12"/>
        <v>9571</v>
      </c>
      <c r="J14" s="7">
        <v>1178</v>
      </c>
      <c r="K14" s="7">
        <v>290</v>
      </c>
      <c r="L14" s="7">
        <v>173</v>
      </c>
      <c r="M14" s="11">
        <f t="shared" si="13"/>
        <v>1641</v>
      </c>
      <c r="N14" s="61">
        <v>516</v>
      </c>
      <c r="O14" s="7">
        <v>930</v>
      </c>
      <c r="P14" s="7">
        <v>6758</v>
      </c>
      <c r="Q14" s="11">
        <f t="shared" si="14"/>
        <v>8204</v>
      </c>
      <c r="R14" s="56">
        <f>+E14+I14+M14+Q14</f>
        <v>42015</v>
      </c>
      <c r="S14" s="47"/>
    </row>
    <row r="15" spans="1:19" ht="18" customHeight="1" x14ac:dyDescent="0.25">
      <c r="A15" s="17" t="s">
        <v>6</v>
      </c>
      <c r="B15" s="32"/>
      <c r="C15" s="65"/>
      <c r="D15" s="3"/>
      <c r="E15" s="17"/>
      <c r="F15" s="3"/>
      <c r="G15" s="3"/>
      <c r="H15" s="3"/>
      <c r="I15" s="24"/>
      <c r="J15" s="3"/>
      <c r="K15" s="32"/>
      <c r="L15" s="32"/>
      <c r="M15" s="17"/>
      <c r="N15" s="3"/>
      <c r="O15" s="3"/>
      <c r="P15" s="3"/>
      <c r="Q15" s="17"/>
      <c r="R15" s="57"/>
      <c r="S15" s="47"/>
    </row>
    <row r="16" spans="1:19" ht="18" customHeight="1" x14ac:dyDescent="0.25">
      <c r="A16" t="s">
        <v>2</v>
      </c>
      <c r="B16" s="7">
        <v>195</v>
      </c>
      <c r="C16" s="64">
        <v>968</v>
      </c>
      <c r="D16" s="7">
        <v>356</v>
      </c>
      <c r="E16" s="11">
        <f>+B16+C16+D16</f>
        <v>1519</v>
      </c>
      <c r="F16" s="7">
        <v>414</v>
      </c>
      <c r="G16" s="7">
        <v>44</v>
      </c>
      <c r="H16" s="7">
        <v>63</v>
      </c>
      <c r="I16" s="11">
        <f t="shared" si="12"/>
        <v>521</v>
      </c>
      <c r="J16" s="7">
        <v>53</v>
      </c>
      <c r="K16" s="7">
        <v>19</v>
      </c>
      <c r="L16" s="7">
        <v>47</v>
      </c>
      <c r="M16" s="11">
        <f t="shared" ref="M16:M17" si="15">+J16+K16+L16</f>
        <v>119</v>
      </c>
      <c r="N16" s="7">
        <v>146</v>
      </c>
      <c r="O16" s="7">
        <v>95</v>
      </c>
      <c r="P16" s="7">
        <v>217</v>
      </c>
      <c r="Q16" s="11">
        <f t="shared" ref="Q16:Q17" si="16">+N16+O16+P16</f>
        <v>458</v>
      </c>
      <c r="R16" s="56">
        <f>+E16+I16+M16+Q16</f>
        <v>2617</v>
      </c>
      <c r="S16" s="47"/>
    </row>
    <row r="17" spans="1:20" ht="18" customHeight="1" x14ac:dyDescent="0.25">
      <c r="A17" t="s">
        <v>3</v>
      </c>
      <c r="B17" s="7">
        <v>3965</v>
      </c>
      <c r="C17" s="64">
        <v>19698</v>
      </c>
      <c r="D17" s="7">
        <v>7336</v>
      </c>
      <c r="E17" s="11">
        <f>+B17+C17+D17</f>
        <v>30999</v>
      </c>
      <c r="F17" s="7">
        <v>7954</v>
      </c>
      <c r="G17" s="7">
        <v>768</v>
      </c>
      <c r="H17" s="7">
        <v>897</v>
      </c>
      <c r="I17" s="11">
        <f t="shared" si="12"/>
        <v>9619</v>
      </c>
      <c r="J17" s="7">
        <v>2000</v>
      </c>
      <c r="K17" s="7">
        <v>619</v>
      </c>
      <c r="L17" s="7">
        <v>1104</v>
      </c>
      <c r="M17" s="11">
        <f t="shared" si="15"/>
        <v>3723</v>
      </c>
      <c r="N17" s="7">
        <v>2916</v>
      </c>
      <c r="O17" s="7">
        <v>2123</v>
      </c>
      <c r="P17" s="7">
        <v>3542</v>
      </c>
      <c r="Q17" s="11">
        <f t="shared" si="16"/>
        <v>8581</v>
      </c>
      <c r="R17" s="56">
        <f>+E17+I17+M17+Q17</f>
        <v>52922</v>
      </c>
      <c r="S17" s="47"/>
    </row>
    <row r="18" spans="1:20" ht="18" customHeight="1" x14ac:dyDescent="0.25">
      <c r="A18" s="17" t="s">
        <v>7</v>
      </c>
      <c r="B18" s="32"/>
      <c r="C18" s="65"/>
      <c r="D18" s="3"/>
      <c r="E18" s="17"/>
      <c r="F18" s="3"/>
      <c r="G18" s="3"/>
      <c r="H18" s="3"/>
      <c r="I18" s="24"/>
      <c r="J18" s="3"/>
      <c r="K18" s="32"/>
      <c r="L18" s="32"/>
      <c r="M18" s="17"/>
      <c r="N18" s="3"/>
      <c r="O18" s="3"/>
      <c r="P18" s="3"/>
      <c r="Q18" s="17"/>
      <c r="R18" s="57"/>
      <c r="S18" s="47"/>
    </row>
    <row r="19" spans="1:20" ht="18" customHeight="1" x14ac:dyDescent="0.25">
      <c r="A19" t="s">
        <v>2</v>
      </c>
      <c r="B19" s="7">
        <v>293</v>
      </c>
      <c r="C19" s="64">
        <v>1443</v>
      </c>
      <c r="D19" s="7">
        <v>1316</v>
      </c>
      <c r="E19" s="11">
        <f>+B19+C19+D19</f>
        <v>3052</v>
      </c>
      <c r="F19" s="7">
        <v>290</v>
      </c>
      <c r="G19">
        <v>368</v>
      </c>
      <c r="H19">
        <v>472</v>
      </c>
      <c r="I19" s="11">
        <f t="shared" si="12"/>
        <v>1130</v>
      </c>
      <c r="J19" s="7">
        <v>700</v>
      </c>
      <c r="K19" s="7">
        <v>646</v>
      </c>
      <c r="L19" s="7">
        <v>743</v>
      </c>
      <c r="M19" s="11">
        <f t="shared" ref="M19:M20" si="17">+J19+K19+L19</f>
        <v>2089</v>
      </c>
      <c r="N19" s="7">
        <v>1028</v>
      </c>
      <c r="O19" s="7">
        <v>1169</v>
      </c>
      <c r="P19">
        <v>1031</v>
      </c>
      <c r="Q19" s="11">
        <f t="shared" ref="Q19:Q20" si="18">+N19+O19+P19</f>
        <v>3228</v>
      </c>
      <c r="R19" s="56">
        <f>+E19+I19+M19+Q19</f>
        <v>9499</v>
      </c>
      <c r="S19" s="47"/>
      <c r="T19" s="47"/>
    </row>
    <row r="20" spans="1:20" ht="18" customHeight="1" x14ac:dyDescent="0.25">
      <c r="A20" t="s">
        <v>3</v>
      </c>
      <c r="B20" s="7">
        <v>5626</v>
      </c>
      <c r="C20" s="64">
        <v>26403</v>
      </c>
      <c r="D20" s="7">
        <v>24597</v>
      </c>
      <c r="E20" s="11">
        <f>+B20+C20+D20</f>
        <v>56626</v>
      </c>
      <c r="F20" s="7">
        <v>5354</v>
      </c>
      <c r="G20" s="7">
        <v>7851</v>
      </c>
      <c r="H20">
        <v>10361</v>
      </c>
      <c r="I20" s="11">
        <f t="shared" si="12"/>
        <v>23566</v>
      </c>
      <c r="J20" s="7">
        <v>12988</v>
      </c>
      <c r="K20" s="7">
        <v>12830</v>
      </c>
      <c r="L20" s="7">
        <v>14722</v>
      </c>
      <c r="M20" s="11">
        <f t="shared" si="17"/>
        <v>40540</v>
      </c>
      <c r="N20" s="7">
        <v>19606</v>
      </c>
      <c r="O20" s="7">
        <v>16488</v>
      </c>
      <c r="P20" s="7">
        <v>17746</v>
      </c>
      <c r="Q20" s="11">
        <f t="shared" si="18"/>
        <v>53840</v>
      </c>
      <c r="R20" s="56">
        <f>+E20+I20+M20+Q20</f>
        <v>174572</v>
      </c>
      <c r="S20" s="47"/>
      <c r="T20" s="47"/>
    </row>
    <row r="21" spans="1:20" ht="18" customHeight="1" x14ac:dyDescent="0.25">
      <c r="A21" s="17" t="s">
        <v>8</v>
      </c>
      <c r="B21" s="32"/>
      <c r="C21" s="65"/>
      <c r="D21" s="3"/>
      <c r="E21" s="17"/>
      <c r="F21" s="3"/>
      <c r="G21" s="3"/>
      <c r="H21" s="3"/>
      <c r="I21" s="24"/>
      <c r="J21" s="3"/>
      <c r="K21" s="32"/>
      <c r="L21" s="32"/>
      <c r="M21" s="17"/>
      <c r="N21" s="3"/>
      <c r="O21" s="3"/>
      <c r="P21" s="3"/>
      <c r="Q21" s="17"/>
      <c r="R21" s="57"/>
      <c r="S21" s="47"/>
    </row>
    <row r="22" spans="1:20" ht="18" customHeight="1" x14ac:dyDescent="0.25">
      <c r="A22" t="s">
        <v>2</v>
      </c>
      <c r="B22" s="7">
        <v>7</v>
      </c>
      <c r="C22" s="63">
        <v>120</v>
      </c>
      <c r="D22" s="7">
        <v>55</v>
      </c>
      <c r="E22" s="11">
        <f>+B22+C22+D22</f>
        <v>182</v>
      </c>
      <c r="F22" s="7">
        <v>49</v>
      </c>
      <c r="G22" s="7">
        <v>11</v>
      </c>
      <c r="H22" s="7">
        <v>13</v>
      </c>
      <c r="I22" s="11">
        <f t="shared" si="12"/>
        <v>73</v>
      </c>
      <c r="J22" s="7">
        <v>8</v>
      </c>
      <c r="K22" s="7">
        <v>13</v>
      </c>
      <c r="L22" s="7">
        <v>14</v>
      </c>
      <c r="M22" s="11">
        <f t="shared" ref="M22:M23" si="19">+J22+K22+L22</f>
        <v>35</v>
      </c>
      <c r="N22" s="7">
        <v>48</v>
      </c>
      <c r="O22" s="7">
        <v>49</v>
      </c>
      <c r="P22" s="7">
        <v>29</v>
      </c>
      <c r="Q22" s="11">
        <f t="shared" ref="Q22:Q23" si="20">+N22+O22+P22</f>
        <v>126</v>
      </c>
      <c r="R22" s="56">
        <f>+E22+I22+M22+Q22</f>
        <v>416</v>
      </c>
      <c r="S22" s="47"/>
    </row>
    <row r="23" spans="1:20" ht="18" customHeight="1" x14ac:dyDescent="0.25">
      <c r="A23" t="s">
        <v>3</v>
      </c>
      <c r="B23" s="7">
        <v>173</v>
      </c>
      <c r="C23" s="64">
        <v>2474</v>
      </c>
      <c r="D23" s="7">
        <v>1185</v>
      </c>
      <c r="E23" s="11">
        <f>+B23+C23+D23</f>
        <v>3832</v>
      </c>
      <c r="F23" s="7">
        <v>1012</v>
      </c>
      <c r="G23" s="7">
        <v>271</v>
      </c>
      <c r="H23" s="7">
        <v>320</v>
      </c>
      <c r="I23" s="11">
        <f t="shared" si="12"/>
        <v>1603</v>
      </c>
      <c r="J23" s="7">
        <v>207</v>
      </c>
      <c r="K23" s="7">
        <v>347</v>
      </c>
      <c r="L23" s="7">
        <v>350</v>
      </c>
      <c r="M23" s="11">
        <f t="shared" si="19"/>
        <v>904</v>
      </c>
      <c r="N23" s="7">
        <v>1027</v>
      </c>
      <c r="O23" s="7">
        <v>1035</v>
      </c>
      <c r="P23" s="7">
        <v>566</v>
      </c>
      <c r="Q23" s="11">
        <f t="shared" si="20"/>
        <v>2628</v>
      </c>
      <c r="R23" s="56">
        <f>+E23+I23+M23+Q23</f>
        <v>8967</v>
      </c>
      <c r="S23" s="47"/>
    </row>
    <row r="24" spans="1:20" ht="18" customHeight="1" x14ac:dyDescent="0.25">
      <c r="A24" s="17" t="s">
        <v>9</v>
      </c>
      <c r="B24" s="32"/>
      <c r="C24" s="65"/>
      <c r="D24" s="3"/>
      <c r="E24" s="17"/>
      <c r="F24" s="3"/>
      <c r="G24" s="3"/>
      <c r="H24" s="3"/>
      <c r="I24" s="24"/>
      <c r="J24" s="3"/>
      <c r="K24" s="32"/>
      <c r="L24" s="32"/>
      <c r="M24" s="17"/>
      <c r="N24" s="3"/>
      <c r="O24" s="3"/>
      <c r="P24" s="3"/>
      <c r="Q24" s="17"/>
      <c r="R24" s="57"/>
      <c r="S24" s="47"/>
    </row>
    <row r="25" spans="1:20" ht="18" customHeight="1" x14ac:dyDescent="0.25">
      <c r="A25" s="25" t="s">
        <v>2</v>
      </c>
      <c r="B25" s="26">
        <v>0</v>
      </c>
      <c r="C25" s="66">
        <v>0</v>
      </c>
      <c r="D25" s="25">
        <v>0</v>
      </c>
      <c r="E25" s="40">
        <v>0</v>
      </c>
      <c r="F25" s="25">
        <v>0</v>
      </c>
      <c r="G25" s="25">
        <v>0</v>
      </c>
      <c r="H25" s="25">
        <v>0</v>
      </c>
      <c r="I25" s="27">
        <f t="shared" si="12"/>
        <v>0</v>
      </c>
      <c r="J25" s="25"/>
      <c r="K25" s="26"/>
      <c r="L25" s="26"/>
      <c r="M25" s="11">
        <f t="shared" ref="M25:M26" si="21">+J25+K25+L25</f>
        <v>0</v>
      </c>
      <c r="N25" s="25"/>
      <c r="O25" s="25"/>
      <c r="P25" s="25"/>
      <c r="Q25" s="11">
        <f t="shared" ref="Q25:Q26" si="22">+N25+O25+P25</f>
        <v>0</v>
      </c>
      <c r="R25" s="56">
        <f>+E25+I25+M25+Q25</f>
        <v>0</v>
      </c>
      <c r="S25" s="47"/>
    </row>
    <row r="26" spans="1:20" ht="18" customHeight="1" x14ac:dyDescent="0.25">
      <c r="A26" s="28" t="s">
        <v>3</v>
      </c>
      <c r="B26" s="29">
        <v>0</v>
      </c>
      <c r="C26" s="67">
        <v>0</v>
      </c>
      <c r="D26" s="28">
        <v>0</v>
      </c>
      <c r="E26" s="41">
        <v>0</v>
      </c>
      <c r="F26" s="28">
        <v>0</v>
      </c>
      <c r="G26" s="28">
        <v>0</v>
      </c>
      <c r="H26" s="28">
        <v>0</v>
      </c>
      <c r="I26" s="30">
        <f t="shared" si="12"/>
        <v>0</v>
      </c>
      <c r="J26" s="28"/>
      <c r="K26" s="29"/>
      <c r="L26" s="29"/>
      <c r="M26" s="30">
        <f t="shared" si="21"/>
        <v>0</v>
      </c>
      <c r="N26" s="28"/>
      <c r="O26" s="28"/>
      <c r="P26" s="28"/>
      <c r="Q26" s="30">
        <f t="shared" si="22"/>
        <v>0</v>
      </c>
      <c r="R26" s="58">
        <f>+E26+I26+M26+Q26</f>
        <v>0</v>
      </c>
      <c r="S26" s="47"/>
    </row>
    <row r="27" spans="1:20" ht="4.5" customHeight="1" x14ac:dyDescent="0.25">
      <c r="A27" s="4"/>
      <c r="B27" s="4"/>
      <c r="C27" s="4"/>
      <c r="D27" s="4"/>
      <c r="E27" s="3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9"/>
    </row>
  </sheetData>
  <mergeCells count="3">
    <mergeCell ref="A1:S1"/>
    <mergeCell ref="A2:S2"/>
    <mergeCell ref="A3:S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I10" sqref="I10"/>
    </sheetView>
  </sheetViews>
  <sheetFormatPr baseColWidth="10" defaultRowHeight="15" x14ac:dyDescent="0.25"/>
  <cols>
    <col min="1" max="1" width="27.375" customWidth="1"/>
    <col min="2" max="2" width="16.125" customWidth="1"/>
    <col min="3" max="3" width="13.5" customWidth="1"/>
    <col min="5" max="5" width="11.625" customWidth="1"/>
  </cols>
  <sheetData>
    <row r="1" spans="1:5" ht="18.75" x14ac:dyDescent="0.3">
      <c r="B1" s="78" t="s">
        <v>43</v>
      </c>
      <c r="C1" s="79">
        <v>2020</v>
      </c>
    </row>
    <row r="3" spans="1:5" ht="18" customHeight="1" x14ac:dyDescent="0.25">
      <c r="A3" s="1" t="s">
        <v>34</v>
      </c>
      <c r="B3" s="1" t="s">
        <v>12</v>
      </c>
      <c r="C3" s="1" t="s">
        <v>13</v>
      </c>
      <c r="D3" s="1" t="s">
        <v>35</v>
      </c>
      <c r="E3" s="1" t="s">
        <v>37</v>
      </c>
    </row>
    <row r="4" spans="1:5" ht="29.25" customHeight="1" x14ac:dyDescent="0.25">
      <c r="A4" t="s">
        <v>31</v>
      </c>
      <c r="B4" s="51">
        <v>56626</v>
      </c>
      <c r="C4" s="15">
        <v>23566</v>
      </c>
      <c r="D4">
        <v>40540</v>
      </c>
      <c r="E4">
        <v>53840</v>
      </c>
    </row>
    <row r="5" spans="1:5" ht="29.25" customHeight="1" x14ac:dyDescent="0.25">
      <c r="A5" t="s">
        <v>32</v>
      </c>
      <c r="B5" s="51">
        <v>30999</v>
      </c>
      <c r="C5" s="15">
        <v>9619</v>
      </c>
      <c r="D5">
        <v>3723</v>
      </c>
      <c r="E5">
        <v>8581</v>
      </c>
    </row>
    <row r="6" spans="1:5" ht="29.25" customHeight="1" x14ac:dyDescent="0.25">
      <c r="A6" t="s">
        <v>29</v>
      </c>
      <c r="B6" s="51">
        <v>31945</v>
      </c>
      <c r="C6" s="15">
        <v>18502</v>
      </c>
      <c r="D6">
        <v>12748</v>
      </c>
      <c r="E6">
        <v>34717</v>
      </c>
    </row>
    <row r="7" spans="1:5" ht="29.25" customHeight="1" x14ac:dyDescent="0.25">
      <c r="A7" t="s">
        <v>30</v>
      </c>
      <c r="B7" s="51">
        <v>22599</v>
      </c>
      <c r="C7" s="15">
        <v>9571</v>
      </c>
      <c r="D7">
        <v>1641</v>
      </c>
      <c r="E7">
        <v>8204</v>
      </c>
    </row>
    <row r="8" spans="1:5" ht="29.25" customHeight="1" x14ac:dyDescent="0.25">
      <c r="A8" t="s">
        <v>33</v>
      </c>
      <c r="B8" s="51">
        <v>3832</v>
      </c>
      <c r="C8" s="15">
        <v>1603</v>
      </c>
      <c r="D8">
        <v>904</v>
      </c>
      <c r="E8">
        <v>2628</v>
      </c>
    </row>
    <row r="9" spans="1:5" ht="17.25" customHeight="1" x14ac:dyDescent="0.3">
      <c r="A9" t="s">
        <v>0</v>
      </c>
      <c r="B9" s="16">
        <f>SUM(B4:B8)</f>
        <v>146001</v>
      </c>
      <c r="C9" s="16">
        <f>SUM(C4:C8)</f>
        <v>62861</v>
      </c>
      <c r="D9" s="16">
        <f>SUM(D4:D8)</f>
        <v>59556</v>
      </c>
      <c r="E9" s="16">
        <f>SUM(E4:E8)</f>
        <v>107970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Enero- diciembre x trim. 2020</vt:lpstr>
      <vt:lpstr>x mes</vt:lpstr>
      <vt:lpstr>x Medios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Salcedo</dc:creator>
  <cp:lastModifiedBy>Themis Yocasta Perez Moquete</cp:lastModifiedBy>
  <cp:lastPrinted>2020-04-13T15:02:40Z</cp:lastPrinted>
  <dcterms:created xsi:type="dcterms:W3CDTF">2018-08-13T12:19:14Z</dcterms:created>
  <dcterms:modified xsi:type="dcterms:W3CDTF">2021-02-04T12:54:29Z</dcterms:modified>
</cp:coreProperties>
</file>