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rvicios.infotep.gov.do\infotep_contenidos\admin\nuevositio\Transparencia\datos\ejecucion\"/>
    </mc:Choice>
  </mc:AlternateContent>
  <bookViews>
    <workbookView xWindow="0" yWindow="0" windowWidth="28800" windowHeight="12435"/>
  </bookViews>
  <sheets>
    <sheet name="Ejecucion 2018 - 2021" sheetId="31" r:id="rId1"/>
  </sheets>
  <definedNames>
    <definedName name="_xlnm.Print_Area" localSheetId="0">'Ejecucion 2018 - 2021'!#REF!</definedName>
  </definedNames>
  <calcPr calcId="152511"/>
</workbook>
</file>

<file path=xl/calcChain.xml><?xml version="1.0" encoding="utf-8"?>
<calcChain xmlns="http://schemas.openxmlformats.org/spreadsheetml/2006/main">
  <c r="H45" i="31" l="1"/>
  <c r="G45" i="31"/>
  <c r="F45" i="31"/>
  <c r="E45" i="31"/>
  <c r="D45" i="31"/>
  <c r="H44" i="31"/>
  <c r="G44" i="31"/>
  <c r="F44" i="31"/>
  <c r="E44" i="31"/>
  <c r="H43" i="31"/>
  <c r="G43" i="31"/>
  <c r="F43" i="31"/>
  <c r="E43" i="31"/>
  <c r="H42" i="31"/>
  <c r="G42" i="31"/>
  <c r="F42" i="31"/>
  <c r="E42" i="31"/>
  <c r="D44" i="31"/>
  <c r="D43" i="31"/>
  <c r="D42" i="31"/>
</calcChain>
</file>

<file path=xl/sharedStrings.xml><?xml version="1.0" encoding="utf-8"?>
<sst xmlns="http://schemas.openxmlformats.org/spreadsheetml/2006/main" count="139" uniqueCount="19">
  <si>
    <t>HOMBRES</t>
  </si>
  <si>
    <t>MUJERES</t>
  </si>
  <si>
    <t xml:space="preserve">HORAS INSTRUCCIÓN </t>
  </si>
  <si>
    <t>ACCIONES FORMATIVAS</t>
  </si>
  <si>
    <t>CENAFOTEP</t>
  </si>
  <si>
    <t>CRITERIO</t>
  </si>
  <si>
    <t>REGIONAL CENTRAL</t>
  </si>
  <si>
    <t>REGIONAL NORTE</t>
  </si>
  <si>
    <t>REGIONAL ESTE</t>
  </si>
  <si>
    <t>REGIONAL SUR</t>
  </si>
  <si>
    <t>PERIODO</t>
  </si>
  <si>
    <t>ABRIL - JUNIO</t>
  </si>
  <si>
    <t>ENERO - MARZO</t>
  </si>
  <si>
    <t>JULIO - SEPTIEMBRE</t>
  </si>
  <si>
    <t>AÑO</t>
  </si>
  <si>
    <t>OCTUBRE - DICIEMBRE</t>
  </si>
  <si>
    <t>Centro Nacional de Innovación y Desarrollo Docente</t>
  </si>
  <si>
    <t>Centro Nacional de Formación Virtual</t>
  </si>
  <si>
    <t>Centro Nacional de innovación Empresarial y Emprendimiento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</si>
</sst>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65"/>
  <sheetViews>
    <sheetView tabSelected="1" topLeftCell="A43" zoomScale="120" zoomScaleNormal="120" zoomScaleSheetLayoutView="80" workbookViewId="0">
      <selection activeCell="A65" sqref="A65"/>
    </sheetView>
  </sheetViews>
  <sheetFormatPr baseColWidth="10" defaultColWidth="9.140625" defaultRowHeight="12.75" x14ac:dyDescent="0.2"/>
  <cols>
    <col min="1" max="1" width="22.42578125" bestFit="1" customWidth="1"/>
    <col min="2" max="2" width="5.42578125" bestFit="1" customWidth="1"/>
    <col min="3" max="3" width="24" bestFit="1" customWidth="1"/>
    <col min="4" max="4" width="20.140625" bestFit="1" customWidth="1"/>
    <col min="5" max="5" width="13.42578125" bestFit="1" customWidth="1"/>
    <col min="6" max="6" width="16.28515625" bestFit="1" customWidth="1"/>
    <col min="7" max="7" width="15.140625" bestFit="1" customWidth="1"/>
    <col min="8" max="8" width="12.7109375" bestFit="1" customWidth="1"/>
    <col min="9" max="9" width="45" style="2" bestFit="1" customWidth="1"/>
    <col min="10" max="10" width="32.7109375" style="2" bestFit="1" customWidth="1"/>
    <col min="11" max="11" width="53.28515625" bestFit="1" customWidth="1"/>
  </cols>
  <sheetData>
    <row r="1" spans="1:11" x14ac:dyDescent="0.2">
      <c r="A1" s="1" t="s">
        <v>10</v>
      </c>
      <c r="B1" s="1" t="s">
        <v>14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t="s">
        <v>4</v>
      </c>
      <c r="I1" s="2" t="s">
        <v>16</v>
      </c>
      <c r="J1" s="2" t="s">
        <v>17</v>
      </c>
      <c r="K1" t="s">
        <v>18</v>
      </c>
    </row>
    <row r="2" spans="1:11" ht="15" customHeight="1" x14ac:dyDescent="0.2">
      <c r="A2" s="1" t="s">
        <v>12</v>
      </c>
      <c r="B2" s="1">
        <v>2018</v>
      </c>
      <c r="C2" t="s">
        <v>2</v>
      </c>
      <c r="D2">
        <v>195375</v>
      </c>
      <c r="E2">
        <v>142881</v>
      </c>
      <c r="F2">
        <v>58232</v>
      </c>
      <c r="G2">
        <v>49895</v>
      </c>
      <c r="H2">
        <v>1141</v>
      </c>
      <c r="I2" s="3">
        <v>0</v>
      </c>
      <c r="J2" s="3">
        <v>0</v>
      </c>
      <c r="K2" s="3">
        <v>0</v>
      </c>
    </row>
    <row r="3" spans="1:11" ht="15" customHeight="1" x14ac:dyDescent="0.2">
      <c r="A3" s="1" t="s">
        <v>12</v>
      </c>
      <c r="B3" s="1">
        <v>2018</v>
      </c>
      <c r="C3" t="s">
        <v>3</v>
      </c>
      <c r="D3">
        <v>2776</v>
      </c>
      <c r="E3">
        <v>2747</v>
      </c>
      <c r="F3">
        <v>1078</v>
      </c>
      <c r="G3">
        <v>712</v>
      </c>
      <c r="H3">
        <v>25</v>
      </c>
      <c r="I3" s="3">
        <v>0</v>
      </c>
      <c r="J3" s="3">
        <v>0</v>
      </c>
      <c r="K3" s="3">
        <v>0</v>
      </c>
    </row>
    <row r="4" spans="1:11" ht="15" customHeight="1" x14ac:dyDescent="0.2">
      <c r="A4" s="1" t="s">
        <v>12</v>
      </c>
      <c r="B4" s="1">
        <v>2018</v>
      </c>
      <c r="C4" t="s">
        <v>0</v>
      </c>
      <c r="D4">
        <v>28887</v>
      </c>
      <c r="E4">
        <v>28075</v>
      </c>
      <c r="F4">
        <v>10728</v>
      </c>
      <c r="G4">
        <v>6581</v>
      </c>
      <c r="H4">
        <v>275</v>
      </c>
      <c r="I4" s="3">
        <v>0</v>
      </c>
      <c r="J4" s="3">
        <v>0</v>
      </c>
      <c r="K4" s="3">
        <v>0</v>
      </c>
    </row>
    <row r="5" spans="1:11" ht="15" customHeight="1" x14ac:dyDescent="0.2">
      <c r="A5" s="1" t="s">
        <v>12</v>
      </c>
      <c r="B5" s="1">
        <v>2018</v>
      </c>
      <c r="C5" t="s">
        <v>1</v>
      </c>
      <c r="D5">
        <v>30026</v>
      </c>
      <c r="E5">
        <v>23810</v>
      </c>
      <c r="F5">
        <v>9851</v>
      </c>
      <c r="G5">
        <v>8766</v>
      </c>
      <c r="H5">
        <v>267</v>
      </c>
      <c r="I5" s="3">
        <v>0</v>
      </c>
      <c r="J5" s="3">
        <v>0</v>
      </c>
      <c r="K5" s="3">
        <v>0</v>
      </c>
    </row>
    <row r="6" spans="1:11" ht="13.5" customHeight="1" x14ac:dyDescent="0.2">
      <c r="A6" s="1" t="s">
        <v>11</v>
      </c>
      <c r="B6" s="1">
        <v>2018</v>
      </c>
      <c r="C6" t="s">
        <v>2</v>
      </c>
      <c r="D6">
        <v>435486</v>
      </c>
      <c r="E6">
        <v>260471</v>
      </c>
      <c r="F6">
        <v>113136</v>
      </c>
      <c r="G6">
        <v>137477</v>
      </c>
      <c r="H6">
        <v>3004</v>
      </c>
      <c r="I6" s="3">
        <v>0</v>
      </c>
      <c r="J6" s="3">
        <v>0</v>
      </c>
      <c r="K6" s="3">
        <v>0</v>
      </c>
    </row>
    <row r="7" spans="1:11" x14ac:dyDescent="0.2">
      <c r="A7" s="1" t="s">
        <v>11</v>
      </c>
      <c r="B7" s="1">
        <v>2018</v>
      </c>
      <c r="C7" t="s">
        <v>3</v>
      </c>
      <c r="D7">
        <v>4724</v>
      </c>
      <c r="E7">
        <v>4138</v>
      </c>
      <c r="F7">
        <v>1566</v>
      </c>
      <c r="G7">
        <v>1043</v>
      </c>
      <c r="H7">
        <v>50</v>
      </c>
      <c r="I7" s="3">
        <v>0</v>
      </c>
      <c r="J7" s="3">
        <v>0</v>
      </c>
      <c r="K7" s="3">
        <v>0</v>
      </c>
    </row>
    <row r="8" spans="1:11" ht="15" customHeight="1" x14ac:dyDescent="0.2">
      <c r="A8" s="1" t="s">
        <v>11</v>
      </c>
      <c r="B8" s="1">
        <v>2018</v>
      </c>
      <c r="C8" t="s">
        <v>0</v>
      </c>
      <c r="D8">
        <v>41389</v>
      </c>
      <c r="E8">
        <v>35640</v>
      </c>
      <c r="F8">
        <v>13533</v>
      </c>
      <c r="G8">
        <v>7225</v>
      </c>
      <c r="H8">
        <v>514</v>
      </c>
      <c r="I8" s="3">
        <v>0</v>
      </c>
      <c r="J8" s="3">
        <v>0</v>
      </c>
      <c r="K8" s="3">
        <v>0</v>
      </c>
    </row>
    <row r="9" spans="1:11" ht="15" customHeight="1" x14ac:dyDescent="0.2">
      <c r="A9" s="1" t="s">
        <v>11</v>
      </c>
      <c r="B9" s="1">
        <v>2018</v>
      </c>
      <c r="C9" t="s">
        <v>1</v>
      </c>
      <c r="D9">
        <v>55324</v>
      </c>
      <c r="E9">
        <v>41521</v>
      </c>
      <c r="F9">
        <v>15018</v>
      </c>
      <c r="G9">
        <v>14568</v>
      </c>
      <c r="H9">
        <v>643</v>
      </c>
      <c r="I9" s="3">
        <v>0</v>
      </c>
      <c r="J9" s="3">
        <v>0</v>
      </c>
      <c r="K9" s="3">
        <v>0</v>
      </c>
    </row>
    <row r="10" spans="1:11" ht="15" customHeight="1" x14ac:dyDescent="0.2">
      <c r="A10" s="1" t="s">
        <v>13</v>
      </c>
      <c r="B10" s="1">
        <v>2018</v>
      </c>
      <c r="C10" t="s">
        <v>2</v>
      </c>
      <c r="D10">
        <v>452029</v>
      </c>
      <c r="E10">
        <v>294216</v>
      </c>
      <c r="F10">
        <v>109720</v>
      </c>
      <c r="G10">
        <v>128594</v>
      </c>
      <c r="H10">
        <v>4177</v>
      </c>
      <c r="I10" s="3">
        <v>0</v>
      </c>
      <c r="J10" s="3">
        <v>0</v>
      </c>
      <c r="K10" s="3">
        <v>0</v>
      </c>
    </row>
    <row r="11" spans="1:11" ht="15" customHeight="1" x14ac:dyDescent="0.2">
      <c r="A11" s="1" t="s">
        <v>13</v>
      </c>
      <c r="B11" s="1">
        <v>2018</v>
      </c>
      <c r="C11" t="s">
        <v>3</v>
      </c>
      <c r="D11">
        <v>5467</v>
      </c>
      <c r="E11">
        <v>4644</v>
      </c>
      <c r="F11">
        <v>1679</v>
      </c>
      <c r="G11">
        <v>1100</v>
      </c>
      <c r="H11">
        <v>51</v>
      </c>
      <c r="I11" s="3">
        <v>0</v>
      </c>
      <c r="J11" s="3">
        <v>0</v>
      </c>
      <c r="K11" s="3">
        <v>0</v>
      </c>
    </row>
    <row r="12" spans="1:11" ht="15" customHeight="1" x14ac:dyDescent="0.2">
      <c r="A12" s="1" t="s">
        <v>13</v>
      </c>
      <c r="B12" s="1">
        <v>2018</v>
      </c>
      <c r="C12" t="s">
        <v>0</v>
      </c>
      <c r="D12">
        <v>46948</v>
      </c>
      <c r="E12">
        <v>39823</v>
      </c>
      <c r="F12">
        <v>14210</v>
      </c>
      <c r="G12">
        <v>6598</v>
      </c>
      <c r="H12">
        <v>565</v>
      </c>
      <c r="I12" s="3">
        <v>0</v>
      </c>
      <c r="J12" s="3">
        <v>0</v>
      </c>
      <c r="K12" s="3">
        <v>0</v>
      </c>
    </row>
    <row r="13" spans="1:11" ht="15" customHeight="1" x14ac:dyDescent="0.2">
      <c r="A13" s="1" t="s">
        <v>13</v>
      </c>
      <c r="B13" s="1">
        <v>2018</v>
      </c>
      <c r="C13" t="s">
        <v>1</v>
      </c>
      <c r="D13">
        <v>62813</v>
      </c>
      <c r="E13">
        <v>47948</v>
      </c>
      <c r="F13">
        <v>16657</v>
      </c>
      <c r="G13">
        <v>14916</v>
      </c>
      <c r="H13">
        <v>752</v>
      </c>
      <c r="I13" s="3">
        <v>0</v>
      </c>
      <c r="J13" s="3">
        <v>0</v>
      </c>
      <c r="K13" s="3">
        <v>0</v>
      </c>
    </row>
    <row r="14" spans="1:11" ht="15" customHeight="1" x14ac:dyDescent="0.2">
      <c r="A14" s="1" t="s">
        <v>15</v>
      </c>
      <c r="B14" s="1">
        <v>2018</v>
      </c>
      <c r="C14" t="s">
        <v>2</v>
      </c>
      <c r="D14">
        <v>479105</v>
      </c>
      <c r="E14">
        <v>290152</v>
      </c>
      <c r="F14">
        <v>134875</v>
      </c>
      <c r="G14">
        <v>138262</v>
      </c>
      <c r="H14">
        <v>6394</v>
      </c>
      <c r="I14" s="3">
        <v>0</v>
      </c>
      <c r="J14" s="3">
        <v>0</v>
      </c>
      <c r="K14" s="3">
        <v>0</v>
      </c>
    </row>
    <row r="15" spans="1:11" ht="15" customHeight="1" x14ac:dyDescent="0.2">
      <c r="A15" s="1" t="s">
        <v>15</v>
      </c>
      <c r="B15" s="1">
        <v>2018</v>
      </c>
      <c r="C15" t="s">
        <v>3</v>
      </c>
      <c r="D15">
        <v>5485</v>
      </c>
      <c r="E15">
        <v>4013</v>
      </c>
      <c r="F15">
        <v>1449</v>
      </c>
      <c r="G15">
        <v>1055</v>
      </c>
      <c r="H15">
        <v>61</v>
      </c>
      <c r="I15" s="3">
        <v>0</v>
      </c>
      <c r="J15" s="3">
        <v>0</v>
      </c>
      <c r="K15" s="3">
        <v>0</v>
      </c>
    </row>
    <row r="16" spans="1:11" ht="15" customHeight="1" x14ac:dyDescent="0.2">
      <c r="A16" s="1" t="s">
        <v>15</v>
      </c>
      <c r="B16" s="1">
        <v>2018</v>
      </c>
      <c r="C16" t="s">
        <v>0</v>
      </c>
      <c r="D16">
        <v>45653</v>
      </c>
      <c r="E16">
        <v>30900</v>
      </c>
      <c r="F16">
        <v>10839</v>
      </c>
      <c r="G16">
        <v>6892</v>
      </c>
      <c r="H16">
        <v>634</v>
      </c>
      <c r="I16" s="3">
        <v>0</v>
      </c>
      <c r="J16" s="3">
        <v>0</v>
      </c>
      <c r="K16" s="3">
        <v>0</v>
      </c>
    </row>
    <row r="17" spans="1:11" ht="15" customHeight="1" x14ac:dyDescent="0.2">
      <c r="A17" s="1" t="s">
        <v>15</v>
      </c>
      <c r="B17" s="1">
        <v>2018</v>
      </c>
      <c r="C17" t="s">
        <v>1</v>
      </c>
      <c r="D17">
        <v>62024</v>
      </c>
      <c r="E17">
        <v>43951</v>
      </c>
      <c r="F17">
        <v>15553</v>
      </c>
      <c r="G17">
        <v>13179</v>
      </c>
      <c r="H17">
        <v>1016</v>
      </c>
      <c r="I17" s="3">
        <v>0</v>
      </c>
      <c r="J17" s="3">
        <v>0</v>
      </c>
      <c r="K17" s="3">
        <v>0</v>
      </c>
    </row>
    <row r="18" spans="1:11" ht="13.5" customHeight="1" x14ac:dyDescent="0.2">
      <c r="A18" s="1" t="s">
        <v>12</v>
      </c>
      <c r="B18" s="1">
        <v>2019</v>
      </c>
      <c r="C18" t="s">
        <v>2</v>
      </c>
      <c r="D18">
        <v>487180</v>
      </c>
      <c r="E18">
        <v>252416</v>
      </c>
      <c r="F18">
        <v>118402</v>
      </c>
      <c r="G18">
        <v>139386</v>
      </c>
      <c r="H18">
        <v>5684</v>
      </c>
      <c r="I18" s="3">
        <v>0</v>
      </c>
      <c r="J18" s="3">
        <v>0</v>
      </c>
      <c r="K18" s="3">
        <v>0</v>
      </c>
    </row>
    <row r="19" spans="1:11" x14ac:dyDescent="0.2">
      <c r="A19" s="1" t="s">
        <v>12</v>
      </c>
      <c r="B19" s="1">
        <v>2019</v>
      </c>
      <c r="C19" t="s">
        <v>3</v>
      </c>
      <c r="D19">
        <v>5278</v>
      </c>
      <c r="E19">
        <v>3906</v>
      </c>
      <c r="F19">
        <v>1597</v>
      </c>
      <c r="G19">
        <v>1145</v>
      </c>
      <c r="H19">
        <v>131</v>
      </c>
      <c r="I19" s="3">
        <v>0</v>
      </c>
      <c r="J19" s="3">
        <v>0</v>
      </c>
      <c r="K19" s="3">
        <v>0</v>
      </c>
    </row>
    <row r="20" spans="1:11" ht="15" customHeight="1" x14ac:dyDescent="0.2">
      <c r="A20" s="1" t="s">
        <v>12</v>
      </c>
      <c r="B20" s="1">
        <v>2019</v>
      </c>
      <c r="C20" t="s">
        <v>0</v>
      </c>
      <c r="D20">
        <v>49013</v>
      </c>
      <c r="E20">
        <v>35077</v>
      </c>
      <c r="F20">
        <v>13052</v>
      </c>
      <c r="G20">
        <v>7852</v>
      </c>
      <c r="H20">
        <v>1316</v>
      </c>
      <c r="I20" s="3">
        <v>0</v>
      </c>
      <c r="J20" s="3">
        <v>0</v>
      </c>
      <c r="K20" s="3">
        <v>0</v>
      </c>
    </row>
    <row r="21" spans="1:11" ht="15" customHeight="1" x14ac:dyDescent="0.2">
      <c r="A21" s="1" t="s">
        <v>12</v>
      </c>
      <c r="B21" s="1">
        <v>2019</v>
      </c>
      <c r="C21" t="s">
        <v>1</v>
      </c>
      <c r="D21">
        <v>61320</v>
      </c>
      <c r="E21">
        <v>40992</v>
      </c>
      <c r="F21">
        <v>15182</v>
      </c>
      <c r="G21">
        <v>15095</v>
      </c>
      <c r="H21">
        <v>1427</v>
      </c>
      <c r="I21" s="3">
        <v>0</v>
      </c>
      <c r="J21" s="3">
        <v>0</v>
      </c>
      <c r="K21" s="3">
        <v>0</v>
      </c>
    </row>
    <row r="22" spans="1:11" ht="15" customHeight="1" x14ac:dyDescent="0.2">
      <c r="A22" s="1" t="s">
        <v>11</v>
      </c>
      <c r="B22" s="1">
        <v>2019</v>
      </c>
      <c r="C22" t="s">
        <v>2</v>
      </c>
      <c r="D22">
        <v>181989</v>
      </c>
      <c r="E22">
        <v>151348</v>
      </c>
      <c r="F22">
        <v>60919</v>
      </c>
      <c r="G22">
        <v>62019</v>
      </c>
      <c r="H22">
        <v>1859</v>
      </c>
      <c r="I22" s="3">
        <v>0</v>
      </c>
      <c r="J22" s="3">
        <v>0</v>
      </c>
      <c r="K22" s="3">
        <v>0</v>
      </c>
    </row>
    <row r="23" spans="1:11" ht="15" customHeight="1" x14ac:dyDescent="0.2">
      <c r="A23" s="1" t="s">
        <v>11</v>
      </c>
      <c r="B23" s="1">
        <v>2019</v>
      </c>
      <c r="C23" t="s">
        <v>3</v>
      </c>
      <c r="D23">
        <v>2815</v>
      </c>
      <c r="E23">
        <v>2990</v>
      </c>
      <c r="F23">
        <v>1215</v>
      </c>
      <c r="G23">
        <v>869</v>
      </c>
      <c r="H23">
        <v>70</v>
      </c>
      <c r="I23" s="3">
        <v>0</v>
      </c>
      <c r="J23" s="3">
        <v>0</v>
      </c>
      <c r="K23" s="3">
        <v>0</v>
      </c>
    </row>
    <row r="24" spans="1:11" ht="15" customHeight="1" x14ac:dyDescent="0.2">
      <c r="A24" s="1" t="s">
        <v>11</v>
      </c>
      <c r="B24" s="1">
        <v>2019</v>
      </c>
      <c r="C24" t="s">
        <v>0</v>
      </c>
      <c r="D24">
        <v>30190</v>
      </c>
      <c r="E24">
        <v>29497</v>
      </c>
      <c r="F24">
        <v>12209</v>
      </c>
      <c r="G24">
        <v>8308</v>
      </c>
      <c r="H24">
        <v>539</v>
      </c>
      <c r="I24" s="3">
        <v>0</v>
      </c>
      <c r="J24" s="3">
        <v>0</v>
      </c>
      <c r="K24" s="3">
        <v>0</v>
      </c>
    </row>
    <row r="25" spans="1:11" ht="15" customHeight="1" x14ac:dyDescent="0.2">
      <c r="A25" s="1" t="s">
        <v>11</v>
      </c>
      <c r="B25" s="1">
        <v>2019</v>
      </c>
      <c r="C25" t="s">
        <v>1</v>
      </c>
      <c r="D25">
        <v>30219</v>
      </c>
      <c r="E25">
        <v>29043</v>
      </c>
      <c r="F25">
        <v>10518</v>
      </c>
      <c r="G25">
        <v>9876</v>
      </c>
      <c r="H25">
        <v>776</v>
      </c>
      <c r="I25" s="3">
        <v>0</v>
      </c>
      <c r="J25" s="3">
        <v>0</v>
      </c>
      <c r="K25" s="3">
        <v>0</v>
      </c>
    </row>
    <row r="26" spans="1:11" ht="15" customHeight="1" x14ac:dyDescent="0.2">
      <c r="A26" s="1" t="s">
        <v>13</v>
      </c>
      <c r="B26" s="1">
        <v>2019</v>
      </c>
      <c r="C26" t="s">
        <v>2</v>
      </c>
      <c r="D26">
        <v>460498</v>
      </c>
      <c r="E26">
        <v>295275</v>
      </c>
      <c r="F26">
        <v>125990</v>
      </c>
      <c r="G26">
        <v>134859</v>
      </c>
      <c r="H26">
        <v>8781</v>
      </c>
      <c r="I26" s="3">
        <v>0</v>
      </c>
      <c r="J26" s="3">
        <v>0</v>
      </c>
      <c r="K26" s="3">
        <v>0</v>
      </c>
    </row>
    <row r="27" spans="1:11" ht="15" customHeight="1" x14ac:dyDescent="0.2">
      <c r="A27" s="1" t="s">
        <v>13</v>
      </c>
      <c r="B27" s="1">
        <v>2019</v>
      </c>
      <c r="C27" t="s">
        <v>3</v>
      </c>
      <c r="D27">
        <v>5564</v>
      </c>
      <c r="E27">
        <v>4595</v>
      </c>
      <c r="F27">
        <v>1886</v>
      </c>
      <c r="G27">
        <v>1201</v>
      </c>
      <c r="H27">
        <v>128</v>
      </c>
      <c r="I27" s="3">
        <v>0</v>
      </c>
      <c r="J27" s="3">
        <v>0</v>
      </c>
      <c r="K27" s="3">
        <v>0</v>
      </c>
    </row>
    <row r="28" spans="1:11" ht="15" customHeight="1" x14ac:dyDescent="0.2">
      <c r="A28" s="2" t="s">
        <v>13</v>
      </c>
      <c r="B28" s="2">
        <v>2019</v>
      </c>
      <c r="C28" t="s">
        <v>0</v>
      </c>
      <c r="D28" s="2">
        <v>47580</v>
      </c>
      <c r="E28" s="2">
        <v>38904</v>
      </c>
      <c r="F28" s="2">
        <v>16045</v>
      </c>
      <c r="G28" s="2">
        <v>8380</v>
      </c>
      <c r="H28" s="2">
        <v>1336</v>
      </c>
      <c r="I28" s="3">
        <v>0</v>
      </c>
      <c r="J28" s="3">
        <v>0</v>
      </c>
      <c r="K28" s="3">
        <v>0</v>
      </c>
    </row>
    <row r="29" spans="1:11" ht="15" customHeight="1" x14ac:dyDescent="0.2">
      <c r="A29" s="2" t="s">
        <v>13</v>
      </c>
      <c r="B29" s="2">
        <v>2019</v>
      </c>
      <c r="C29" t="s">
        <v>1</v>
      </c>
      <c r="D29" s="2">
        <v>60528</v>
      </c>
      <c r="E29" s="2">
        <v>46786</v>
      </c>
      <c r="F29" s="2">
        <v>17596</v>
      </c>
      <c r="G29" s="2">
        <v>16027</v>
      </c>
      <c r="H29" s="2">
        <v>1603</v>
      </c>
      <c r="I29" s="3">
        <v>0</v>
      </c>
      <c r="J29" s="3">
        <v>0</v>
      </c>
      <c r="K29" s="3">
        <v>0</v>
      </c>
    </row>
    <row r="30" spans="1:11" x14ac:dyDescent="0.2">
      <c r="A30" s="2" t="s">
        <v>15</v>
      </c>
      <c r="B30" s="2">
        <v>2019</v>
      </c>
      <c r="C30" t="s">
        <v>2</v>
      </c>
      <c r="D30" s="2">
        <v>573544</v>
      </c>
      <c r="E30" s="2">
        <v>299133</v>
      </c>
      <c r="F30" s="2">
        <v>113554</v>
      </c>
      <c r="G30" s="2">
        <v>155057</v>
      </c>
      <c r="H30" s="2">
        <v>8363</v>
      </c>
      <c r="I30" s="3">
        <v>0</v>
      </c>
      <c r="J30" s="3">
        <v>0</v>
      </c>
      <c r="K30" s="3">
        <v>0</v>
      </c>
    </row>
    <row r="31" spans="1:11" x14ac:dyDescent="0.2">
      <c r="A31" s="2" t="s">
        <v>15</v>
      </c>
      <c r="B31" s="2">
        <v>2019</v>
      </c>
      <c r="C31" t="s">
        <v>3</v>
      </c>
      <c r="D31" s="2">
        <v>5562</v>
      </c>
      <c r="E31" s="2">
        <v>3851</v>
      </c>
      <c r="F31" s="2">
        <v>1256</v>
      </c>
      <c r="G31" s="2">
        <v>1105</v>
      </c>
      <c r="H31" s="2">
        <v>89</v>
      </c>
      <c r="I31" s="3">
        <v>0</v>
      </c>
      <c r="J31" s="3">
        <v>0</v>
      </c>
      <c r="K31" s="3">
        <v>0</v>
      </c>
    </row>
    <row r="32" spans="1:11" x14ac:dyDescent="0.2">
      <c r="A32" s="2" t="s">
        <v>15</v>
      </c>
      <c r="B32" s="2">
        <v>2019</v>
      </c>
      <c r="C32" t="s">
        <v>0</v>
      </c>
      <c r="D32" s="2">
        <v>45017</v>
      </c>
      <c r="E32" s="2">
        <v>29944</v>
      </c>
      <c r="F32" s="2">
        <v>9897</v>
      </c>
      <c r="G32" s="2">
        <v>7967</v>
      </c>
      <c r="H32" s="2">
        <v>750</v>
      </c>
      <c r="I32" s="3">
        <v>0</v>
      </c>
      <c r="J32" s="3">
        <v>0</v>
      </c>
      <c r="K32" s="3">
        <v>0</v>
      </c>
    </row>
    <row r="33" spans="1:11" x14ac:dyDescent="0.2">
      <c r="A33" s="2" t="s">
        <v>15</v>
      </c>
      <c r="B33" s="2">
        <v>2019</v>
      </c>
      <c r="C33" t="s">
        <v>1</v>
      </c>
      <c r="D33" s="2">
        <v>62476</v>
      </c>
      <c r="E33" s="2">
        <v>41383</v>
      </c>
      <c r="F33" s="2">
        <v>12257</v>
      </c>
      <c r="G33" s="2">
        <v>13264</v>
      </c>
      <c r="H33" s="2">
        <v>1127</v>
      </c>
      <c r="I33" s="3">
        <v>0</v>
      </c>
      <c r="J33" s="3">
        <v>0</v>
      </c>
      <c r="K33" s="3">
        <v>0</v>
      </c>
    </row>
    <row r="34" spans="1:11" x14ac:dyDescent="0.2">
      <c r="A34" s="2" t="s">
        <v>12</v>
      </c>
      <c r="B34" s="2">
        <v>2020</v>
      </c>
      <c r="C34" s="2" t="s">
        <v>2</v>
      </c>
      <c r="D34" s="2">
        <v>202031</v>
      </c>
      <c r="E34" s="2">
        <v>107023</v>
      </c>
      <c r="F34" s="2">
        <v>32996</v>
      </c>
      <c r="G34" s="2">
        <v>41423</v>
      </c>
      <c r="H34" s="2">
        <v>1613</v>
      </c>
      <c r="I34" s="3">
        <v>0</v>
      </c>
      <c r="J34" s="3">
        <v>0</v>
      </c>
      <c r="K34" s="3">
        <v>0</v>
      </c>
    </row>
    <row r="35" spans="1:11" x14ac:dyDescent="0.2">
      <c r="A35" s="2" t="s">
        <v>12</v>
      </c>
      <c r="B35" s="2">
        <v>2020</v>
      </c>
      <c r="C35" s="2" t="s">
        <v>3</v>
      </c>
      <c r="D35" s="2">
        <v>3180</v>
      </c>
      <c r="E35" s="2">
        <v>2386</v>
      </c>
      <c r="F35" s="2">
        <v>874</v>
      </c>
      <c r="G35" s="2">
        <v>774</v>
      </c>
      <c r="H35" s="2">
        <v>48</v>
      </c>
      <c r="I35" s="3">
        <v>0</v>
      </c>
      <c r="J35" s="3">
        <v>0</v>
      </c>
      <c r="K35" s="3">
        <v>0</v>
      </c>
    </row>
    <row r="36" spans="1:11" x14ac:dyDescent="0.2">
      <c r="A36" s="2" t="s">
        <v>12</v>
      </c>
      <c r="B36" s="2">
        <v>2020</v>
      </c>
      <c r="C36" s="2" t="s">
        <v>0</v>
      </c>
      <c r="D36" s="2">
        <v>34157</v>
      </c>
      <c r="E36" s="2">
        <v>23519</v>
      </c>
      <c r="F36" s="2">
        <v>9559</v>
      </c>
      <c r="G36" s="2">
        <v>6142</v>
      </c>
      <c r="H36" s="2">
        <v>433</v>
      </c>
      <c r="I36" s="3">
        <v>0</v>
      </c>
      <c r="J36" s="3">
        <v>0</v>
      </c>
      <c r="K36" s="3">
        <v>0</v>
      </c>
    </row>
    <row r="37" spans="1:11" x14ac:dyDescent="0.2">
      <c r="A37" s="2" t="s">
        <v>12</v>
      </c>
      <c r="B37" s="2">
        <v>2020</v>
      </c>
      <c r="C37" s="2" t="s">
        <v>1</v>
      </c>
      <c r="D37" s="2">
        <v>32924</v>
      </c>
      <c r="E37" s="2">
        <v>22398</v>
      </c>
      <c r="F37" s="2">
        <v>6682</v>
      </c>
      <c r="G37" s="2">
        <v>9569</v>
      </c>
      <c r="H37" s="2">
        <v>618</v>
      </c>
      <c r="I37" s="3">
        <v>0</v>
      </c>
      <c r="J37" s="3">
        <v>0</v>
      </c>
      <c r="K37" s="3">
        <v>0</v>
      </c>
    </row>
    <row r="38" spans="1:11" x14ac:dyDescent="0.2">
      <c r="A38" s="2" t="s">
        <v>11</v>
      </c>
      <c r="B38" s="2">
        <v>2020</v>
      </c>
      <c r="C38" s="2" t="s">
        <v>2</v>
      </c>
      <c r="D38" s="2">
        <v>183303</v>
      </c>
      <c r="E38" s="2">
        <v>99227</v>
      </c>
      <c r="F38" s="2">
        <v>25566</v>
      </c>
      <c r="G38" s="2">
        <v>44494</v>
      </c>
      <c r="H38" s="2">
        <v>5002</v>
      </c>
      <c r="I38" s="3">
        <v>0</v>
      </c>
      <c r="J38" s="3">
        <v>0</v>
      </c>
      <c r="K38" s="3">
        <v>0</v>
      </c>
    </row>
    <row r="39" spans="1:11" x14ac:dyDescent="0.2">
      <c r="A39" s="2" t="s">
        <v>11</v>
      </c>
      <c r="B39" s="2">
        <v>2020</v>
      </c>
      <c r="C39" s="2" t="s">
        <v>3</v>
      </c>
      <c r="D39" s="2">
        <v>1452</v>
      </c>
      <c r="E39" s="2">
        <v>1085</v>
      </c>
      <c r="F39" s="2">
        <v>274</v>
      </c>
      <c r="G39" s="2">
        <v>128</v>
      </c>
      <c r="H39" s="2">
        <v>64</v>
      </c>
      <c r="I39" s="3">
        <v>0</v>
      </c>
      <c r="J39" s="3">
        <v>0</v>
      </c>
      <c r="K39" s="3">
        <v>0</v>
      </c>
    </row>
    <row r="40" spans="1:11" x14ac:dyDescent="0.2">
      <c r="A40" s="2" t="s">
        <v>11</v>
      </c>
      <c r="B40" s="2">
        <v>2020</v>
      </c>
      <c r="C40" s="2" t="s">
        <v>0</v>
      </c>
      <c r="D40" s="2">
        <v>10389</v>
      </c>
      <c r="E40" s="2">
        <v>7313</v>
      </c>
      <c r="F40" s="2">
        <v>1038</v>
      </c>
      <c r="G40" s="2">
        <v>408</v>
      </c>
      <c r="H40" s="2">
        <v>670</v>
      </c>
      <c r="I40" s="3">
        <v>0</v>
      </c>
      <c r="J40" s="3">
        <v>0</v>
      </c>
      <c r="K40" s="3">
        <v>0</v>
      </c>
    </row>
    <row r="41" spans="1:11" x14ac:dyDescent="0.2">
      <c r="A41" s="2" t="s">
        <v>11</v>
      </c>
      <c r="B41" s="2">
        <v>2020</v>
      </c>
      <c r="C41" s="2" t="s">
        <v>1</v>
      </c>
      <c r="D41" s="2">
        <v>21606</v>
      </c>
      <c r="E41" s="2">
        <v>13381</v>
      </c>
      <c r="F41" s="2">
        <v>4525</v>
      </c>
      <c r="G41" s="2">
        <v>2660</v>
      </c>
      <c r="H41" s="2">
        <v>871</v>
      </c>
      <c r="I41" s="3">
        <v>0</v>
      </c>
      <c r="J41" s="3">
        <v>0</v>
      </c>
      <c r="K41" s="3">
        <v>0</v>
      </c>
    </row>
    <row r="42" spans="1:11" x14ac:dyDescent="0.2">
      <c r="A42" s="2" t="s">
        <v>13</v>
      </c>
      <c r="B42" s="2">
        <v>2020</v>
      </c>
      <c r="C42" s="2" t="s">
        <v>2</v>
      </c>
      <c r="D42" s="2">
        <f>16204+33210+13334</f>
        <v>62748</v>
      </c>
      <c r="E42" s="2">
        <f>18608+27301+21943</f>
        <v>67852</v>
      </c>
      <c r="F42" s="2">
        <f>2884+5134+3498</f>
        <v>11516</v>
      </c>
      <c r="G42" s="2">
        <f>5382+7456+1726</f>
        <v>14564</v>
      </c>
      <c r="H42" s="2">
        <f>1010+413+1865</f>
        <v>3288</v>
      </c>
      <c r="I42" s="3">
        <v>0</v>
      </c>
      <c r="J42" s="3">
        <v>0</v>
      </c>
      <c r="K42" s="3">
        <v>0</v>
      </c>
    </row>
    <row r="43" spans="1:11" x14ac:dyDescent="0.2">
      <c r="A43" s="2" t="s">
        <v>13</v>
      </c>
      <c r="B43" s="2">
        <v>2020</v>
      </c>
      <c r="C43" s="2" t="s">
        <v>3</v>
      </c>
      <c r="D43" s="2">
        <f>305+426+403</f>
        <v>1134</v>
      </c>
      <c r="E43" s="2">
        <f>330+452+497</f>
        <v>1279</v>
      </c>
      <c r="F43" s="2">
        <f>83+63+135</f>
        <v>281</v>
      </c>
      <c r="G43" s="2">
        <f>70+42+35</f>
        <v>147</v>
      </c>
      <c r="H43" s="2">
        <f>20+5+35</f>
        <v>60</v>
      </c>
      <c r="I43" s="3">
        <v>0</v>
      </c>
      <c r="J43" s="3">
        <v>0</v>
      </c>
      <c r="K43" s="3">
        <v>0</v>
      </c>
    </row>
    <row r="44" spans="1:11" x14ac:dyDescent="0.2">
      <c r="A44" s="2" t="s">
        <v>13</v>
      </c>
      <c r="B44" s="2">
        <v>2020</v>
      </c>
      <c r="C44" s="2" t="s">
        <v>0</v>
      </c>
      <c r="D44" s="2">
        <f>4130+6195+3998</f>
        <v>14323</v>
      </c>
      <c r="E44" s="2">
        <f>3813+2710+3884</f>
        <v>10407</v>
      </c>
      <c r="F44" s="2">
        <f>506+975+1342</f>
        <v>2823</v>
      </c>
      <c r="G44" s="2">
        <f>96+408+297</f>
        <v>801</v>
      </c>
      <c r="H44" s="2">
        <f>80+237+305</f>
        <v>622</v>
      </c>
      <c r="I44" s="3">
        <v>0</v>
      </c>
      <c r="J44" s="3">
        <v>0</v>
      </c>
      <c r="K44" s="3">
        <v>0</v>
      </c>
    </row>
    <row r="45" spans="1:11" x14ac:dyDescent="0.2">
      <c r="A45" s="2" t="s">
        <v>13</v>
      </c>
      <c r="B45" s="2">
        <v>2020</v>
      </c>
      <c r="C45" s="2" t="s">
        <v>1</v>
      </c>
      <c r="D45" s="2">
        <f>5580+895+5171</f>
        <v>11646</v>
      </c>
      <c r="E45" s="2">
        <f>4604+2703+4722</f>
        <v>12029</v>
      </c>
      <c r="F45" s="2">
        <f>843+1358+2005</f>
        <v>4206</v>
      </c>
      <c r="G45" s="2">
        <f>676+733+321</f>
        <v>1730</v>
      </c>
      <c r="H45" s="2">
        <f>78+356+535</f>
        <v>969</v>
      </c>
      <c r="I45" s="3">
        <v>0</v>
      </c>
      <c r="J45" s="3">
        <v>0</v>
      </c>
      <c r="K45" s="3">
        <v>0</v>
      </c>
    </row>
    <row r="46" spans="1:11" x14ac:dyDescent="0.2">
      <c r="A46" s="2" t="s">
        <v>15</v>
      </c>
      <c r="B46" s="2">
        <v>2020</v>
      </c>
      <c r="C46" s="2" t="s">
        <v>2</v>
      </c>
      <c r="D46" s="3">
        <v>99475</v>
      </c>
      <c r="E46" s="3">
        <v>160660</v>
      </c>
      <c r="F46" s="3">
        <v>49475</v>
      </c>
      <c r="G46" s="3">
        <v>40353</v>
      </c>
      <c r="H46" s="3">
        <v>9592</v>
      </c>
      <c r="I46" s="3">
        <v>0</v>
      </c>
      <c r="J46" s="3">
        <v>0</v>
      </c>
      <c r="K46" s="3">
        <v>0</v>
      </c>
    </row>
    <row r="47" spans="1:11" x14ac:dyDescent="0.2">
      <c r="A47" s="2" t="s">
        <v>15</v>
      </c>
      <c r="B47" s="2">
        <v>2020</v>
      </c>
      <c r="C47" s="2" t="s">
        <v>3</v>
      </c>
      <c r="D47" s="3">
        <v>1897</v>
      </c>
      <c r="E47" s="3">
        <v>2464</v>
      </c>
      <c r="F47" s="2">
        <v>642</v>
      </c>
      <c r="G47" s="2">
        <v>444</v>
      </c>
      <c r="H47" s="2">
        <v>134</v>
      </c>
      <c r="I47" s="3">
        <v>0</v>
      </c>
      <c r="J47" s="3">
        <v>0</v>
      </c>
      <c r="K47" s="3">
        <v>0</v>
      </c>
    </row>
    <row r="48" spans="1:11" x14ac:dyDescent="0.2">
      <c r="A48" s="2" t="s">
        <v>15</v>
      </c>
      <c r="B48" s="2">
        <v>2020</v>
      </c>
      <c r="C48" s="2" t="s">
        <v>0</v>
      </c>
      <c r="D48" s="3">
        <v>15556</v>
      </c>
      <c r="E48" s="3">
        <v>17811</v>
      </c>
      <c r="F48" s="3">
        <v>6021</v>
      </c>
      <c r="G48" s="3">
        <v>3028</v>
      </c>
      <c r="H48" s="3">
        <v>1463</v>
      </c>
      <c r="I48" s="3">
        <v>0</v>
      </c>
      <c r="J48" s="3">
        <v>0</v>
      </c>
      <c r="K48" s="3">
        <v>0</v>
      </c>
    </row>
    <row r="49" spans="1:11" x14ac:dyDescent="0.2">
      <c r="A49" s="2" t="s">
        <v>15</v>
      </c>
      <c r="B49" s="2">
        <v>2020</v>
      </c>
      <c r="C49" s="2" t="s">
        <v>1</v>
      </c>
      <c r="D49" s="3">
        <v>26818</v>
      </c>
      <c r="E49" s="3">
        <v>19984</v>
      </c>
      <c r="F49" s="3">
        <v>8923</v>
      </c>
      <c r="G49" s="3">
        <v>6270</v>
      </c>
      <c r="H49" s="3">
        <v>2096</v>
      </c>
      <c r="I49" s="3">
        <v>0</v>
      </c>
      <c r="J49" s="3">
        <v>0</v>
      </c>
      <c r="K49" s="3">
        <v>0</v>
      </c>
    </row>
    <row r="50" spans="1:11" x14ac:dyDescent="0.2">
      <c r="A50" s="2" t="s">
        <v>12</v>
      </c>
      <c r="B50" s="2">
        <v>2021</v>
      </c>
      <c r="C50" s="2" t="s">
        <v>2</v>
      </c>
      <c r="D50" s="2">
        <v>37822</v>
      </c>
      <c r="E50" s="2">
        <v>75883</v>
      </c>
      <c r="F50" s="2">
        <v>32306</v>
      </c>
      <c r="G50" s="2">
        <v>17477</v>
      </c>
      <c r="H50" s="3">
        <v>0</v>
      </c>
      <c r="I50" s="2">
        <v>2584</v>
      </c>
      <c r="J50" s="2">
        <v>1990</v>
      </c>
      <c r="K50" s="3">
        <v>0</v>
      </c>
    </row>
    <row r="51" spans="1:11" x14ac:dyDescent="0.2">
      <c r="A51" s="2" t="s">
        <v>12</v>
      </c>
      <c r="B51" s="2">
        <v>2021</v>
      </c>
      <c r="C51" s="2" t="s">
        <v>3</v>
      </c>
      <c r="D51" s="2">
        <v>1010</v>
      </c>
      <c r="E51" s="2">
        <v>1573</v>
      </c>
      <c r="F51" s="2">
        <v>542</v>
      </c>
      <c r="G51" s="2">
        <v>260</v>
      </c>
      <c r="H51" s="3">
        <v>0</v>
      </c>
      <c r="I51" s="2">
        <v>55</v>
      </c>
      <c r="J51" s="2">
        <v>78</v>
      </c>
      <c r="K51" s="3">
        <v>0</v>
      </c>
    </row>
    <row r="52" spans="1:11" x14ac:dyDescent="0.2">
      <c r="A52" s="2" t="s">
        <v>12</v>
      </c>
      <c r="B52" s="2">
        <v>2021</v>
      </c>
      <c r="C52" s="2" t="s">
        <v>0</v>
      </c>
      <c r="D52" s="2">
        <v>9429</v>
      </c>
      <c r="E52" s="2">
        <v>12390</v>
      </c>
      <c r="F52" s="2">
        <v>4718</v>
      </c>
      <c r="G52" s="2">
        <v>1987</v>
      </c>
      <c r="H52" s="3">
        <v>0</v>
      </c>
      <c r="I52" s="2">
        <v>769</v>
      </c>
      <c r="J52" s="2">
        <v>390</v>
      </c>
      <c r="K52" s="3">
        <v>0</v>
      </c>
    </row>
    <row r="53" spans="1:11" x14ac:dyDescent="0.2">
      <c r="A53" s="2" t="s">
        <v>12</v>
      </c>
      <c r="B53" s="2">
        <v>2021</v>
      </c>
      <c r="C53" s="2" t="s">
        <v>1</v>
      </c>
      <c r="D53" s="2">
        <v>9261</v>
      </c>
      <c r="E53" s="2">
        <v>15613</v>
      </c>
      <c r="F53" s="2">
        <v>4310</v>
      </c>
      <c r="G53" s="2">
        <v>4089</v>
      </c>
      <c r="H53" s="3">
        <v>0</v>
      </c>
      <c r="I53" s="2">
        <v>1104</v>
      </c>
      <c r="J53" s="2">
        <v>657</v>
      </c>
      <c r="K53" s="3">
        <v>0</v>
      </c>
    </row>
    <row r="54" spans="1:11" x14ac:dyDescent="0.2">
      <c r="A54" t="s">
        <v>11</v>
      </c>
      <c r="B54">
        <v>2021</v>
      </c>
      <c r="C54" s="2" t="s">
        <v>2</v>
      </c>
      <c r="D54" s="2">
        <v>270126</v>
      </c>
      <c r="E54" s="2">
        <v>226304</v>
      </c>
      <c r="F54" s="2">
        <v>72058</v>
      </c>
      <c r="G54" s="2">
        <v>110329</v>
      </c>
      <c r="H54" s="3">
        <v>0</v>
      </c>
      <c r="I54" s="2">
        <v>6222</v>
      </c>
      <c r="J54" s="2">
        <v>6082</v>
      </c>
      <c r="K54" s="3">
        <v>0</v>
      </c>
    </row>
    <row r="55" spans="1:11" x14ac:dyDescent="0.2">
      <c r="A55" s="2" t="s">
        <v>11</v>
      </c>
      <c r="B55">
        <v>2021</v>
      </c>
      <c r="C55" s="2" t="s">
        <v>3</v>
      </c>
      <c r="D55" s="2">
        <v>3785</v>
      </c>
      <c r="E55" s="2">
        <v>3810</v>
      </c>
      <c r="F55" s="2">
        <v>1223</v>
      </c>
      <c r="G55" s="2">
        <v>1169</v>
      </c>
      <c r="H55" s="3">
        <v>0</v>
      </c>
      <c r="I55" s="2">
        <v>92</v>
      </c>
      <c r="J55" s="2">
        <v>101</v>
      </c>
      <c r="K55" s="3">
        <v>0</v>
      </c>
    </row>
    <row r="56" spans="1:11" x14ac:dyDescent="0.2">
      <c r="A56" s="2" t="s">
        <v>11</v>
      </c>
      <c r="B56">
        <v>2021</v>
      </c>
      <c r="C56" s="2" t="s">
        <v>0</v>
      </c>
      <c r="D56" s="2">
        <v>31055</v>
      </c>
      <c r="E56" s="2">
        <v>28409</v>
      </c>
      <c r="F56" s="2">
        <v>10397</v>
      </c>
      <c r="G56" s="2">
        <v>7120</v>
      </c>
      <c r="H56" s="3">
        <v>0</v>
      </c>
      <c r="I56" s="2">
        <v>785</v>
      </c>
      <c r="J56" s="2">
        <v>910</v>
      </c>
      <c r="K56" s="3">
        <v>0</v>
      </c>
    </row>
    <row r="57" spans="1:11" x14ac:dyDescent="0.2">
      <c r="A57" s="2" t="s">
        <v>11</v>
      </c>
      <c r="B57">
        <v>2021</v>
      </c>
      <c r="C57" s="2" t="s">
        <v>1</v>
      </c>
      <c r="D57" s="2">
        <v>45494</v>
      </c>
      <c r="E57" s="2">
        <v>35277</v>
      </c>
      <c r="F57" s="2">
        <v>12114</v>
      </c>
      <c r="G57" s="2">
        <v>17100</v>
      </c>
      <c r="H57" s="3">
        <v>0</v>
      </c>
      <c r="I57" s="2">
        <v>1310</v>
      </c>
      <c r="J57" s="2">
        <v>1851</v>
      </c>
      <c r="K57" s="3">
        <v>0</v>
      </c>
    </row>
    <row r="58" spans="1:11" x14ac:dyDescent="0.2">
      <c r="A58" t="s">
        <v>13</v>
      </c>
      <c r="B58" s="2">
        <v>2021</v>
      </c>
      <c r="C58" s="2" t="s">
        <v>2</v>
      </c>
      <c r="D58" s="2">
        <v>310987</v>
      </c>
      <c r="E58" s="2">
        <v>279180</v>
      </c>
      <c r="F58" s="2">
        <v>88174</v>
      </c>
      <c r="G58" s="2">
        <v>138278</v>
      </c>
      <c r="H58" s="2">
        <v>0</v>
      </c>
      <c r="I58" s="2">
        <v>8291</v>
      </c>
      <c r="J58" s="2">
        <v>5180</v>
      </c>
      <c r="K58" s="3">
        <v>0</v>
      </c>
    </row>
    <row r="59" spans="1:11" x14ac:dyDescent="0.2">
      <c r="A59" s="2" t="s">
        <v>13</v>
      </c>
      <c r="B59" s="2">
        <v>2021</v>
      </c>
      <c r="C59" s="2" t="s">
        <v>3</v>
      </c>
      <c r="D59" s="2">
        <v>3489</v>
      </c>
      <c r="E59" s="2">
        <v>4503</v>
      </c>
      <c r="F59" s="2">
        <v>1342</v>
      </c>
      <c r="G59" s="2">
        <v>1195</v>
      </c>
      <c r="H59" s="2">
        <v>0</v>
      </c>
      <c r="I59" s="2">
        <v>149</v>
      </c>
      <c r="J59" s="2">
        <v>63</v>
      </c>
      <c r="K59" s="3">
        <v>0</v>
      </c>
    </row>
    <row r="60" spans="1:11" x14ac:dyDescent="0.2">
      <c r="A60" s="2" t="s">
        <v>13</v>
      </c>
      <c r="B60" s="2">
        <v>2021</v>
      </c>
      <c r="C60" s="2" t="s">
        <v>0</v>
      </c>
      <c r="D60" s="2">
        <v>28283</v>
      </c>
      <c r="E60" s="2">
        <v>33646</v>
      </c>
      <c r="F60" s="2">
        <v>11525</v>
      </c>
      <c r="G60" s="2">
        <v>7824</v>
      </c>
      <c r="H60" s="2">
        <v>0</v>
      </c>
      <c r="I60" s="2">
        <v>1650</v>
      </c>
      <c r="J60" s="2">
        <v>832</v>
      </c>
      <c r="K60" s="3">
        <v>0</v>
      </c>
    </row>
    <row r="61" spans="1:11" x14ac:dyDescent="0.2">
      <c r="A61" s="2" t="s">
        <v>13</v>
      </c>
      <c r="B61" s="2">
        <v>2021</v>
      </c>
      <c r="C61" s="2" t="s">
        <v>1</v>
      </c>
      <c r="D61" s="2">
        <v>41237</v>
      </c>
      <c r="E61" s="2">
        <v>44407</v>
      </c>
      <c r="F61" s="2">
        <v>14796</v>
      </c>
      <c r="G61" s="2">
        <v>16508</v>
      </c>
      <c r="H61" s="2">
        <v>0</v>
      </c>
      <c r="I61" s="2">
        <v>2573</v>
      </c>
      <c r="J61" s="2">
        <v>1449</v>
      </c>
      <c r="K61" s="3">
        <v>0</v>
      </c>
    </row>
    <row r="62" spans="1:11" x14ac:dyDescent="0.2">
      <c r="A62" t="s">
        <v>15</v>
      </c>
      <c r="B62">
        <v>2021</v>
      </c>
      <c r="C62" s="2" t="s">
        <v>2</v>
      </c>
      <c r="D62">
        <v>431470</v>
      </c>
      <c r="E62">
        <v>286165</v>
      </c>
      <c r="F62">
        <v>114618</v>
      </c>
      <c r="G62">
        <v>143358</v>
      </c>
      <c r="H62" s="2">
        <v>0</v>
      </c>
      <c r="I62">
        <v>12635</v>
      </c>
      <c r="J62" s="2">
        <v>5828</v>
      </c>
      <c r="K62" s="2">
        <v>66</v>
      </c>
    </row>
    <row r="63" spans="1:11" x14ac:dyDescent="0.2">
      <c r="A63" s="2" t="s">
        <v>15</v>
      </c>
      <c r="B63" s="2">
        <v>2021</v>
      </c>
      <c r="C63" s="2" t="s">
        <v>3</v>
      </c>
      <c r="D63">
        <v>4344</v>
      </c>
      <c r="E63">
        <v>4040</v>
      </c>
      <c r="F63">
        <v>1253</v>
      </c>
      <c r="G63">
        <v>1104</v>
      </c>
      <c r="H63" s="2">
        <v>0</v>
      </c>
      <c r="I63">
        <v>146</v>
      </c>
      <c r="J63" s="2">
        <v>111</v>
      </c>
      <c r="K63" s="2">
        <v>19</v>
      </c>
    </row>
    <row r="64" spans="1:11" x14ac:dyDescent="0.2">
      <c r="A64" s="2" t="s">
        <v>15</v>
      </c>
      <c r="B64" s="2">
        <v>2021</v>
      </c>
      <c r="C64" s="2" t="s">
        <v>0</v>
      </c>
      <c r="D64">
        <v>34484</v>
      </c>
      <c r="E64">
        <v>29760</v>
      </c>
      <c r="F64">
        <v>8741</v>
      </c>
      <c r="G64">
        <v>6855</v>
      </c>
      <c r="H64" s="2">
        <v>0</v>
      </c>
      <c r="I64">
        <v>1346</v>
      </c>
      <c r="J64" s="2">
        <v>974</v>
      </c>
      <c r="K64" s="2">
        <v>581</v>
      </c>
    </row>
    <row r="65" spans="1:11" x14ac:dyDescent="0.2">
      <c r="A65" s="2" t="s">
        <v>15</v>
      </c>
      <c r="B65" s="2">
        <v>2021</v>
      </c>
      <c r="C65" s="2" t="s">
        <v>1</v>
      </c>
      <c r="D65">
        <v>49967</v>
      </c>
      <c r="E65">
        <v>41367</v>
      </c>
      <c r="F65">
        <v>14003</v>
      </c>
      <c r="G65">
        <v>16668</v>
      </c>
      <c r="H65" s="2">
        <v>0</v>
      </c>
      <c r="I65">
        <v>1855</v>
      </c>
      <c r="J65" s="2">
        <v>1897</v>
      </c>
      <c r="K65" s="2">
        <v>961</v>
      </c>
    </row>
  </sheetData>
  <pageMargins left="0.74803149606299213" right="0.59055118110236227" top="1.0236220472440944" bottom="0.98425196850393704" header="0" footer="0"/>
  <pageSetup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2018 - 2021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Emmanuel Reyes</cp:lastModifiedBy>
  <cp:lastPrinted>2016-08-22T14:43:04Z</cp:lastPrinted>
  <dcterms:created xsi:type="dcterms:W3CDTF">1999-05-05T13:37:21Z</dcterms:created>
  <dcterms:modified xsi:type="dcterms:W3CDTF">2022-01-17T17:40:46Z</dcterms:modified>
</cp:coreProperties>
</file>