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julio-septiembre 2021\"/>
    </mc:Choice>
  </mc:AlternateContent>
  <xr:revisionPtr revIDLastSave="0" documentId="8_{93BDF612-76CB-4361-B4E1-695DB999C4B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- septiembre 2021" sheetId="2" r:id="rId1"/>
    <sheet name="x mes" sheetId="1" r:id="rId2"/>
    <sheet name="Gráfico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D9" i="4"/>
  <c r="E9" i="4"/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8" i="1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R25" i="1" s="1"/>
  <c r="I26" i="1"/>
  <c r="R26" i="1" s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<sst xmlns="http://schemas.openxmlformats.org/spreadsheetml/2006/main" count="84" uniqueCount="45">
  <si>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</si>
  <si>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</si>
  <si>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</si>
  <si>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</si>
  <si>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</si>
  <si>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</si>
  <si>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</si>
  <si>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</si>
  <si>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</si>
  <si>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</si>
  <si>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</si>
  <si>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</si>
  <si>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</si>
  <si>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</si>
  <si>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</si>
  <si>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</si>
  <si>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</si>
  <si>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</si>
  <si>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</si>
  <si>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</si>
  <si>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</si>
  <si>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</si>
  <si>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</si>
  <si>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</si>
  <si>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</si>
  <si>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</si>
  <si>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</si>
  <si>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</si>
  <si>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</si>
  <si>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</si>
  <si>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</si>
  <si>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</si>
  <si>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</si>
  <si>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</si>
  <si>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</si>
  <si>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</si>
  <si>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</si>
  <si>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CURSOS Y PARTICIPANTES INSTRUIDOS POR MEDIOS DE LA FORMACION, SEGÚN TRIMESTRE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</si>
  <si>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</si>
  <si>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</si>
  <si>
    <t>TRIMESTRE DEL AÑO 2021</t>
  </si>
  <si>
    <t>MEDIOS DE FORMACIÓN TÉCNICO PROFESIONAL</t>
  </si>
  <si>
    <t>EJECUCIÓN POR TRIMESTRE, 2021</t>
  </si>
  <si>
    <t>Enero - Septiembre 2021</t>
  </si>
  <si>
    <t xml:space="preserve">CURSOS Y PARTICIPANTES INSTRUIDOS POR MEDIOS DE FORMACIÓN,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</si>
</sst>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0"/>
      <color theme="1"/>
      <name val="INFOTEXT"/>
      <family val="1"/>
    </font>
    <font>
      <sz val="11"/>
      <name val="INFOTEXT"/>
      <family val="2"/>
    </font>
    <font>
      <b/>
      <i/>
      <sz val="10"/>
      <color theme="1"/>
      <name val="INFOTEXT"/>
      <family val="1"/>
    </font>
    <font>
      <sz val="11"/>
      <color rgb="FFFF0000"/>
      <name val="INFOTEXT"/>
      <family val="1"/>
    </font>
    <font>
      <b/>
      <sz val="10"/>
      <name val="INFOTEXT"/>
      <family val="1"/>
    </font>
    <font>
      <b/>
      <sz val="7"/>
      <name val="INFOTEXT"/>
      <family val="1"/>
    </font>
    <font>
      <sz val="7"/>
      <name val="INFOTEXT"/>
      <family val="1"/>
    </font>
    <font>
      <b/>
      <sz val="12"/>
      <color theme="1"/>
      <name val="INFOTEXT"/>
      <family val="1"/>
    </font>
    <font>
      <b/>
      <sz val="9"/>
      <color theme="1"/>
      <name val="INFOTEXT"/>
      <family val="1"/>
    </font>
    <font>
      <b/>
      <sz val="9"/>
      <name val="INFOTEXT"/>
      <family val="1"/>
    </font>
    <font>
      <b/>
      <i/>
      <sz val="10.5"/>
      <color theme="1"/>
      <name val="INFOTEXT"/>
      <family val="1"/>
    </font>
    <font>
      <sz val="10"/>
      <name val="INFOTEXT"/>
      <family val="1"/>
    </font>
    <font>
      <sz val="9"/>
      <color theme="1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0" fillId="0" borderId="0" xfId="0" applyFont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0" fontId="1" fillId="3" borderId="0" xfId="0" applyFon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5" fillId="2" borderId="0" xfId="0" applyFont="1" applyFill="1"/>
    <xf numFmtId="0" fontId="6" fillId="2" borderId="0" xfId="0" applyFont="1" applyFill="1"/>
    <xf numFmtId="1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5" fillId="7" borderId="0" xfId="0" applyFont="1" applyFill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Border="1"/>
    <xf numFmtId="0" fontId="6" fillId="0" borderId="2" xfId="0" applyFont="1" applyBorder="1"/>
    <xf numFmtId="3" fontId="10" fillId="7" borderId="0" xfId="0" applyNumberFormat="1" applyFont="1" applyFill="1"/>
    <xf numFmtId="3" fontId="5" fillId="3" borderId="0" xfId="0" applyNumberFormat="1" applyFont="1" applyFill="1"/>
    <xf numFmtId="3" fontId="5" fillId="7" borderId="0" xfId="0" applyNumberFormat="1" applyFont="1" applyFill="1"/>
    <xf numFmtId="3" fontId="5" fillId="3" borderId="0" xfId="0" applyNumberFormat="1" applyFont="1" applyFill="1" applyAlignment="1"/>
    <xf numFmtId="3" fontId="6" fillId="0" borderId="0" xfId="0" applyNumberFormat="1" applyFont="1"/>
    <xf numFmtId="0" fontId="17" fillId="0" borderId="0" xfId="0" applyFont="1"/>
    <xf numFmtId="0" fontId="5" fillId="3" borderId="0" xfId="0" applyFont="1" applyFill="1"/>
    <xf numFmtId="0" fontId="5" fillId="0" borderId="0" xfId="0" applyFont="1" applyAlignment="1">
      <alignment vertical="center"/>
    </xf>
    <xf numFmtId="3" fontId="17" fillId="0" borderId="0" xfId="0" applyNumberFormat="1" applyFont="1"/>
    <xf numFmtId="3" fontId="5" fillId="0" borderId="0" xfId="0" applyNumberFormat="1" applyFont="1" applyAlignment="1">
      <alignment vertical="center"/>
    </xf>
    <xf numFmtId="3" fontId="6" fillId="2" borderId="0" xfId="0" applyNumberFormat="1" applyFont="1" applyFill="1"/>
    <xf numFmtId="0" fontId="17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vertical="center"/>
    </xf>
    <xf numFmtId="3" fontId="6" fillId="0" borderId="0" xfId="0" applyNumberFormat="1" applyFont="1" applyBorder="1"/>
    <xf numFmtId="0" fontId="17" fillId="0" borderId="0" xfId="0" applyFont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3" fontId="6" fillId="0" borderId="2" xfId="0" applyNumberFormat="1" applyFont="1" applyBorder="1"/>
    <xf numFmtId="0" fontId="17" fillId="0" borderId="2" xfId="0" applyFont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3" fontId="5" fillId="0" borderId="2" xfId="0" applyNumberFormat="1" applyFont="1" applyBorder="1" applyAlignment="1">
      <alignment vertical="center"/>
    </xf>
    <xf numFmtId="0" fontId="14" fillId="6" borderId="0" xfId="0" applyFont="1" applyFill="1" applyAlignment="1">
      <alignment vertical="center" wrapText="1"/>
    </xf>
    <xf numFmtId="0" fontId="14" fillId="2" borderId="0" xfId="0" applyFont="1" applyFill="1"/>
    <xf numFmtId="0" fontId="14" fillId="8" borderId="0" xfId="0" applyFont="1" applyFill="1"/>
    <xf numFmtId="0" fontId="14" fillId="6" borderId="0" xfId="0" applyFont="1" applyFill="1"/>
    <xf numFmtId="0" fontId="18" fillId="2" borderId="0" xfId="0" applyFont="1" applyFill="1"/>
    <xf numFmtId="0" fontId="14" fillId="6" borderId="0" xfId="0" applyFont="1" applyFill="1" applyAlignment="1">
      <alignment horizontal="left" vertical="center" wrapText="1"/>
    </xf>
    <xf numFmtId="0" fontId="18" fillId="2" borderId="0" xfId="0" applyFont="1" applyFill="1" applyBorder="1"/>
    <xf numFmtId="0" fontId="18" fillId="2" borderId="1" xfId="0" applyFont="1" applyFill="1" applyBorder="1"/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50" b="1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INFOTEP. Participantes</a:t>
            </a:r>
            <a:r>
              <a:rPr lang="es-DO" sz="115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1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5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2021</a:t>
            </a:r>
            <a:endParaRPr lang="es-DO" sz="1150" b="1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42961735046278"/>
          <c:y val="0.20877244564378303"/>
          <c:w val="0.85988077401256013"/>
          <c:h val="0.55096011975485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Gráfico!$B$4:$B$8</c:f>
              <c:numCache>
                <c:formatCode>General</c:formatCode>
                <c:ptCount val="5"/>
                <c:pt idx="0">
                  <c:v>29969</c:v>
                </c:pt>
                <c:pt idx="1">
                  <c:v>11746</c:v>
                </c:pt>
                <c:pt idx="2">
                  <c:v>19826</c:v>
                </c:pt>
                <c:pt idx="3">
                  <c:v>1418</c:v>
                </c:pt>
                <c:pt idx="4">
                  <c:v>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9-470E-BB7F-F31BE1D83A91}"/>
            </c:ext>
          </c:extLst>
        </c:ser>
        <c:ser>
          <c:idx val="1"/>
          <c:order val="1"/>
          <c:tx>
            <c:strRef>
              <c:f>Gráfico!$C$3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Gráfico!$C$4:$C$8</c:f>
              <c:numCache>
                <c:formatCode>General</c:formatCode>
                <c:ptCount val="5"/>
                <c:pt idx="0">
                  <c:v>77149</c:v>
                </c:pt>
                <c:pt idx="1">
                  <c:v>39606</c:v>
                </c:pt>
                <c:pt idx="2">
                  <c:v>34557</c:v>
                </c:pt>
                <c:pt idx="3">
                  <c:v>31426</c:v>
                </c:pt>
                <c:pt idx="4">
                  <c:v>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9-470E-BB7F-F31BE1D83A91}"/>
            </c:ext>
          </c:extLst>
        </c:ser>
        <c:ser>
          <c:idx val="2"/>
          <c:order val="2"/>
          <c:tx>
            <c:strRef>
              <c:f>Gráfico!$D$3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Gráfico!$D$4:$D$8</c:f>
              <c:numCache>
                <c:formatCode>General</c:formatCode>
                <c:ptCount val="5"/>
                <c:pt idx="0">
                  <c:v>89144</c:v>
                </c:pt>
                <c:pt idx="1">
                  <c:v>49355</c:v>
                </c:pt>
                <c:pt idx="2">
                  <c:v>30062</c:v>
                </c:pt>
                <c:pt idx="3">
                  <c:v>29080</c:v>
                </c:pt>
                <c:pt idx="4">
                  <c:v>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9-470E-BB7F-F31BE1D83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851496"/>
        <c:axId val="236851888"/>
        <c:axId val="0"/>
      </c:bar3DChart>
      <c:catAx>
        <c:axId val="2368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236851888"/>
        <c:crosses val="autoZero"/>
        <c:auto val="1"/>
        <c:lblAlgn val="ctr"/>
        <c:lblOffset val="100"/>
        <c:noMultiLvlLbl val="0"/>
      </c:catAx>
      <c:valAx>
        <c:axId val="23685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2368514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2002826569755"/>
          <c:y val="0.89741547012505785"/>
          <c:w val="0.59105868851413812"/>
          <c:h val="6.166381376241013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50" b="1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INFOTEP. Participantes</a:t>
            </a:r>
            <a:r>
              <a:rPr lang="es-DO" sz="115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lang="es-ES" sz="11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5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2021</a:t>
            </a:r>
            <a:endParaRPr lang="es-DO" sz="1150" b="1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42961735046278"/>
          <c:y val="0.20877244564378303"/>
          <c:w val="0.85988077401256013"/>
          <c:h val="0.55096011975485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Gráfico!$B$3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Gráfico!$B$4:$B$8</c:f>
              <c:numCache>
                <c:formatCode>General</c:formatCode>
                <c:ptCount val="5"/>
                <c:pt idx="0">
                  <c:v>29969</c:v>
                </c:pt>
                <c:pt idx="1">
                  <c:v>11746</c:v>
                </c:pt>
                <c:pt idx="2">
                  <c:v>19826</c:v>
                </c:pt>
                <c:pt idx="3">
                  <c:v>1418</c:v>
                </c:pt>
                <c:pt idx="4">
                  <c:v>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7-487B-9A2B-145E624869C5}"/>
            </c:ext>
          </c:extLst>
        </c:ser>
        <c:ser>
          <c:idx val="1"/>
          <c:order val="1"/>
          <c:tx>
            <c:strRef>
              <c:f>Gráfico!$C$3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Gráfico!$C$4:$C$8</c:f>
              <c:numCache>
                <c:formatCode>General</c:formatCode>
                <c:ptCount val="5"/>
                <c:pt idx="0">
                  <c:v>77149</c:v>
                </c:pt>
                <c:pt idx="1">
                  <c:v>39606</c:v>
                </c:pt>
                <c:pt idx="2">
                  <c:v>34557</c:v>
                </c:pt>
                <c:pt idx="3">
                  <c:v>31426</c:v>
                </c:pt>
                <c:pt idx="4">
                  <c:v>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7-487B-9A2B-145E624869C5}"/>
            </c:ext>
          </c:extLst>
        </c:ser>
        <c:ser>
          <c:idx val="2"/>
          <c:order val="2"/>
          <c:tx>
            <c:strRef>
              <c:f>Gráfico!$D$3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Gráfico!$A$4:$A$8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Gráfico!$D$4:$D$8</c:f>
              <c:numCache>
                <c:formatCode>General</c:formatCode>
                <c:ptCount val="5"/>
                <c:pt idx="0">
                  <c:v>89144</c:v>
                </c:pt>
                <c:pt idx="1">
                  <c:v>49355</c:v>
                </c:pt>
                <c:pt idx="2">
                  <c:v>30062</c:v>
                </c:pt>
                <c:pt idx="3">
                  <c:v>29080</c:v>
                </c:pt>
                <c:pt idx="4">
                  <c:v>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4-4618-9B78-49CB5AE96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851496"/>
        <c:axId val="236851888"/>
        <c:axId val="0"/>
      </c:bar3DChart>
      <c:catAx>
        <c:axId val="23685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236851888"/>
        <c:crosses val="autoZero"/>
        <c:auto val="1"/>
        <c:lblAlgn val="ctr"/>
        <c:lblOffset val="100"/>
        <c:noMultiLvlLbl val="0"/>
      </c:catAx>
      <c:valAx>
        <c:axId val="23685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2368514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2002826569755"/>
          <c:y val="0.89741547012505785"/>
          <c:w val="0.59105868851413812"/>
          <c:h val="6.1663813762410133E-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3</xdr:row>
      <xdr:rowOff>7937</xdr:rowOff>
    </xdr:from>
    <xdr:to>
      <xdr:col>0</xdr:col>
      <xdr:colOff>849313</xdr:colOff>
      <xdr:row>4</xdr:row>
      <xdr:rowOff>146480</xdr:rowOff>
    </xdr:to>
    <xdr:pic>
      <xdr:nvPicPr>
        <xdr:cNvPr id="2" name="Imagen 1" descr="Resultado de imagen para logo infote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563562"/>
          <a:ext cx="809625" cy="32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969819</xdr:colOff>
      <xdr:row>25</xdr:row>
      <xdr:rowOff>17320</xdr:rowOff>
    </xdr:from>
    <xdr:to>
      <xdr:col>6</xdr:col>
      <xdr:colOff>748146</xdr:colOff>
      <xdr:row>43</xdr:row>
      <xdr:rowOff>86592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329BD75-B2AF-49E8-9A7B-BF1DC9ECD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80873</xdr:colOff>
      <xdr:row>0</xdr:row>
      <xdr:rowOff>53915</xdr:rowOff>
    </xdr:from>
    <xdr:to>
      <xdr:col>0</xdr:col>
      <xdr:colOff>1832334</xdr:colOff>
      <xdr:row>3</xdr:row>
      <xdr:rowOff>44929</xdr:rowOff>
    </xdr:to>
    <xdr:pic>
      <xdr:nvPicPr>
        <xdr:cNvPr id="2" name="Imagen 1" descr="Resultado de imagen para logo infote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3" y="53915"/>
          <a:ext cx="1751461" cy="53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142875</xdr:rowOff>
    </xdr:from>
    <xdr:to>
      <xdr:col>11</xdr:col>
      <xdr:colOff>95250</xdr:colOff>
      <xdr:row>15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26"/>
  <sheetViews>
    <sheetView tabSelected="1" zoomScale="110" zoomScaleNormal="110" workbookViewId="0">
      <selection activeCell="E8" sqref="E8"/>
    </sheetView>
  </sheetViews>
  <sheetFormatPr baseColWidth="10" defaultRowHeight="15" x14ac:dyDescent="0.25"/>
  <cols>
    <col min="1" max="1" width="29.875" style="46" customWidth="1"/>
    <col min="2" max="2" width="14.5" style="9" customWidth="1"/>
    <col min="3" max="3" width="13.625" customWidth="1"/>
    <col min="4" max="4" width="11.125" customWidth="1"/>
    <col min="5" max="5" width="12.625" customWidth="1"/>
    <col min="6" max="6" width="12.75" style="24" customWidth="1"/>
  </cols>
  <sheetData>
    <row r="2" spans="1:7" ht="14.25" customHeight="1" x14ac:dyDescent="0.25">
      <c r="A2" s="84" t="s">
        <v>10</v>
      </c>
      <c r="B2" s="84"/>
      <c r="C2" s="84"/>
      <c r="D2" s="84"/>
      <c r="E2" s="84"/>
      <c r="F2" s="84"/>
    </row>
    <row r="3" spans="1:7" ht="14.25" customHeight="1" x14ac:dyDescent="0.25">
      <c r="A3" s="85" t="s">
        <v>44</v>
      </c>
      <c r="B3" s="85"/>
      <c r="C3" s="85"/>
      <c r="D3" s="85"/>
      <c r="E3" s="85"/>
      <c r="F3" s="85"/>
    </row>
    <row r="4" spans="1:7" x14ac:dyDescent="0.25">
      <c r="A4" s="85" t="s">
        <v>40</v>
      </c>
      <c r="B4" s="85"/>
      <c r="C4" s="85"/>
      <c r="D4" s="85"/>
      <c r="E4" s="85"/>
      <c r="F4" s="85"/>
    </row>
    <row r="5" spans="1:7" x14ac:dyDescent="0.25">
      <c r="A5" s="45"/>
      <c r="B5" s="4"/>
      <c r="C5" s="5"/>
      <c r="D5" s="36"/>
      <c r="E5" s="5"/>
      <c r="F5" s="20"/>
    </row>
    <row r="6" spans="1:7" ht="37.5" customHeight="1" x14ac:dyDescent="0.25">
      <c r="A6" s="75" t="s">
        <v>41</v>
      </c>
      <c r="B6" s="41" t="s">
        <v>11</v>
      </c>
      <c r="C6" s="42" t="s">
        <v>12</v>
      </c>
      <c r="D6" s="41" t="s">
        <v>13</v>
      </c>
      <c r="E6" s="43" t="s">
        <v>14</v>
      </c>
      <c r="F6" s="44" t="s">
        <v>0</v>
      </c>
    </row>
    <row r="7" spans="1:7" ht="18" customHeight="1" x14ac:dyDescent="0.25">
      <c r="A7" s="76" t="s">
        <v>1</v>
      </c>
      <c r="B7" s="14"/>
      <c r="C7" s="2"/>
      <c r="D7" s="2"/>
      <c r="E7" s="2"/>
      <c r="F7" s="21"/>
    </row>
    <row r="8" spans="1:7" ht="21.75" customHeight="1" x14ac:dyDescent="0.25">
      <c r="A8" s="77" t="s">
        <v>2</v>
      </c>
      <c r="B8" s="19">
        <f t="shared" ref="B8:D9" si="0">+B11+B14+B17+B20+B23</f>
        <v>3518</v>
      </c>
      <c r="C8" s="19">
        <f t="shared" si="0"/>
        <v>10180</v>
      </c>
      <c r="D8" s="19">
        <f t="shared" si="0"/>
        <v>10741</v>
      </c>
      <c r="E8" s="19">
        <f t="shared" ref="E8" si="1">+E11+E14+E17+E20+E23</f>
        <v>0</v>
      </c>
      <c r="F8" s="19">
        <f>+F11+F14+F17+F20+F23</f>
        <v>24439</v>
      </c>
      <c r="G8" s="6"/>
    </row>
    <row r="9" spans="1:7" ht="18" customHeight="1" x14ac:dyDescent="0.25">
      <c r="A9" s="77" t="s">
        <v>3</v>
      </c>
      <c r="B9" s="19">
        <f t="shared" si="0"/>
        <v>64717</v>
      </c>
      <c r="C9" s="19">
        <f t="shared" si="0"/>
        <v>191822</v>
      </c>
      <c r="D9" s="19">
        <f t="shared" si="0"/>
        <v>204730</v>
      </c>
      <c r="E9" s="19">
        <f t="shared" ref="E9" si="2">+E12+E15+E18+E21+E24</f>
        <v>0</v>
      </c>
      <c r="F9" s="19">
        <f>+F12+F15+F18+F21+F24</f>
        <v>461269</v>
      </c>
      <c r="G9" s="6"/>
    </row>
    <row r="10" spans="1:7" ht="18" customHeight="1" x14ac:dyDescent="0.25">
      <c r="A10" s="78" t="s">
        <v>4</v>
      </c>
      <c r="B10" s="37"/>
      <c r="C10" s="37"/>
      <c r="D10" s="37"/>
      <c r="E10" s="37"/>
      <c r="F10" s="38"/>
      <c r="G10" s="6"/>
    </row>
    <row r="11" spans="1:7" ht="18" customHeight="1" x14ac:dyDescent="0.25">
      <c r="A11" s="79" t="s">
        <v>2</v>
      </c>
      <c r="B11" s="14">
        <v>874</v>
      </c>
      <c r="C11" s="14">
        <v>1516</v>
      </c>
      <c r="D11" s="14">
        <v>1324</v>
      </c>
      <c r="E11" s="14">
        <v>0</v>
      </c>
      <c r="F11" s="22">
        <f>+B11+C11+D11+E11</f>
        <v>3714</v>
      </c>
    </row>
    <row r="12" spans="1:7" ht="18" customHeight="1" x14ac:dyDescent="0.25">
      <c r="A12" s="79" t="s">
        <v>3</v>
      </c>
      <c r="B12" s="14">
        <v>19826</v>
      </c>
      <c r="C12" s="14">
        <v>34557</v>
      </c>
      <c r="D12" s="14">
        <v>30062</v>
      </c>
      <c r="E12" s="14">
        <v>0</v>
      </c>
      <c r="F12" s="22">
        <f>+B12+C12+D12+E12</f>
        <v>84445</v>
      </c>
    </row>
    <row r="13" spans="1:7" ht="30" customHeight="1" x14ac:dyDescent="0.25">
      <c r="A13" s="80" t="s">
        <v>5</v>
      </c>
      <c r="B13" s="37"/>
      <c r="C13" s="37"/>
      <c r="D13" s="37"/>
      <c r="E13" s="37"/>
      <c r="F13" s="38"/>
    </row>
    <row r="14" spans="1:7" ht="24" customHeight="1" x14ac:dyDescent="0.25">
      <c r="A14" s="79" t="s">
        <v>2</v>
      </c>
      <c r="B14" s="14">
        <v>50</v>
      </c>
      <c r="C14" s="14">
        <v>1186</v>
      </c>
      <c r="D14" s="14">
        <v>1238</v>
      </c>
      <c r="E14" s="14">
        <v>0</v>
      </c>
      <c r="F14" s="22">
        <f t="shared" ref="F14:F15" si="3">+B14+C14+D14+E14</f>
        <v>2474</v>
      </c>
    </row>
    <row r="15" spans="1:7" ht="20.25" customHeight="1" x14ac:dyDescent="0.25">
      <c r="A15" s="79" t="s">
        <v>3</v>
      </c>
      <c r="B15" s="14">
        <v>1418</v>
      </c>
      <c r="C15" s="14">
        <v>31426</v>
      </c>
      <c r="D15" s="14">
        <v>29080</v>
      </c>
      <c r="E15" s="14">
        <v>0</v>
      </c>
      <c r="F15" s="22">
        <f t="shared" si="3"/>
        <v>61924</v>
      </c>
    </row>
    <row r="16" spans="1:7" ht="18" customHeight="1" x14ac:dyDescent="0.25">
      <c r="A16" s="78" t="s">
        <v>6</v>
      </c>
      <c r="B16" s="37"/>
      <c r="C16" s="37"/>
      <c r="D16" s="37"/>
      <c r="E16" s="37"/>
      <c r="F16" s="38"/>
    </row>
    <row r="17" spans="1:6" ht="18" customHeight="1" x14ac:dyDescent="0.25">
      <c r="A17" s="79" t="s">
        <v>2</v>
      </c>
      <c r="B17" s="14">
        <v>528</v>
      </c>
      <c r="C17" s="14">
        <v>1887</v>
      </c>
      <c r="D17" s="14">
        <v>2298</v>
      </c>
      <c r="E17" s="14">
        <v>0</v>
      </c>
      <c r="F17" s="22">
        <f t="shared" ref="F17:F18" si="4">+B17+C17+D17+E17</f>
        <v>4713</v>
      </c>
    </row>
    <row r="18" spans="1:6" ht="18" customHeight="1" x14ac:dyDescent="0.25">
      <c r="A18" s="79" t="s">
        <v>3</v>
      </c>
      <c r="B18" s="14">
        <v>11746</v>
      </c>
      <c r="C18" s="14">
        <v>39606</v>
      </c>
      <c r="D18" s="14">
        <v>49355</v>
      </c>
      <c r="E18" s="14">
        <v>0</v>
      </c>
      <c r="F18" s="22">
        <f t="shared" si="4"/>
        <v>100707</v>
      </c>
    </row>
    <row r="19" spans="1:6" ht="18" customHeight="1" x14ac:dyDescent="0.25">
      <c r="A19" s="78" t="s">
        <v>7</v>
      </c>
      <c r="B19" s="37"/>
      <c r="C19" s="37"/>
      <c r="D19" s="37"/>
      <c r="E19" s="37"/>
      <c r="F19" s="38"/>
    </row>
    <row r="20" spans="1:6" ht="18" customHeight="1" x14ac:dyDescent="0.25">
      <c r="A20" s="79" t="s">
        <v>2</v>
      </c>
      <c r="B20" s="14">
        <v>1967</v>
      </c>
      <c r="C20" s="14">
        <v>5149</v>
      </c>
      <c r="D20" s="14">
        <v>5541</v>
      </c>
      <c r="E20" s="14">
        <v>0</v>
      </c>
      <c r="F20" s="22">
        <f t="shared" ref="F20:F21" si="5">+B20+C20+D20+E20</f>
        <v>12657</v>
      </c>
    </row>
    <row r="21" spans="1:6" ht="18" customHeight="1" x14ac:dyDescent="0.25">
      <c r="A21" s="79" t="s">
        <v>3</v>
      </c>
      <c r="B21" s="14">
        <v>29969</v>
      </c>
      <c r="C21" s="14">
        <v>77149</v>
      </c>
      <c r="D21" s="14">
        <v>89144</v>
      </c>
      <c r="E21" s="14">
        <v>0</v>
      </c>
      <c r="F21" s="22">
        <f t="shared" si="5"/>
        <v>196262</v>
      </c>
    </row>
    <row r="22" spans="1:6" ht="18" customHeight="1" x14ac:dyDescent="0.25">
      <c r="A22" s="78" t="s">
        <v>8</v>
      </c>
      <c r="B22" s="37"/>
      <c r="C22" s="37"/>
      <c r="D22" s="37"/>
      <c r="E22" s="37"/>
      <c r="F22" s="38"/>
    </row>
    <row r="23" spans="1:6" ht="18" customHeight="1" x14ac:dyDescent="0.25">
      <c r="A23" s="81" t="s">
        <v>2</v>
      </c>
      <c r="B23" s="15">
        <v>99</v>
      </c>
      <c r="C23" s="15">
        <v>442</v>
      </c>
      <c r="D23" s="15">
        <v>340</v>
      </c>
      <c r="E23" s="14">
        <v>0</v>
      </c>
      <c r="F23" s="22">
        <f>+B23+C23+D23+E23</f>
        <v>881</v>
      </c>
    </row>
    <row r="24" spans="1:6" ht="18" customHeight="1" thickBot="1" x14ac:dyDescent="0.3">
      <c r="A24" s="82" t="s">
        <v>3</v>
      </c>
      <c r="B24" s="16">
        <v>1758</v>
      </c>
      <c r="C24" s="16">
        <v>9084</v>
      </c>
      <c r="D24" s="16">
        <v>7089</v>
      </c>
      <c r="E24" s="16">
        <v>0</v>
      </c>
      <c r="F24" s="23">
        <f>+B24+C24+D24+E24</f>
        <v>17931</v>
      </c>
    </row>
    <row r="25" spans="1:6" ht="15.75" thickTop="1" x14ac:dyDescent="0.25">
      <c r="A25" s="86" t="s">
        <v>38</v>
      </c>
      <c r="B25" s="86"/>
      <c r="C25" s="86"/>
      <c r="D25" s="86"/>
      <c r="E25" s="86"/>
      <c r="F25" s="86"/>
    </row>
    <row r="26" spans="1:6" x14ac:dyDescent="0.25">
      <c r="A26" s="86" t="s">
        <v>39</v>
      </c>
      <c r="B26" s="86"/>
      <c r="C26" s="86"/>
      <c r="D26" s="86"/>
      <c r="E26" s="86"/>
      <c r="F26" s="86"/>
    </row>
  </sheetData>
  <mergeCells count="5">
    <mergeCell ref="A2:F2"/>
    <mergeCell ref="A3:F3"/>
    <mergeCell ref="A4:F4"/>
    <mergeCell ref="A25:F25"/>
    <mergeCell ref="A26:F26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7"/>
  <sheetViews>
    <sheetView zoomScale="106" zoomScaleNormal="10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baseColWidth="10" defaultRowHeight="15" x14ac:dyDescent="0.25"/>
  <cols>
    <col min="1" max="1" width="30.375" customWidth="1"/>
    <col min="2" max="3" width="9" customWidth="1"/>
    <col min="4" max="4" width="9.5" customWidth="1"/>
    <col min="5" max="5" width="10.75" style="1" customWidth="1"/>
    <col min="6" max="6" width="9.875" customWidth="1"/>
    <col min="7" max="8" width="9.125" customWidth="1"/>
    <col min="9" max="9" width="10" customWidth="1"/>
    <col min="10" max="10" width="9.375" customWidth="1"/>
    <col min="11" max="11" width="9.5" customWidth="1"/>
    <col min="12" max="12" width="11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35"/>
  </cols>
  <sheetData>
    <row r="1" spans="1:19" ht="14.25" customHeight="1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4.25" customHeight="1" x14ac:dyDescent="0.25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x14ac:dyDescent="0.25">
      <c r="A3" s="88" t="s">
        <v>43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6" customHeight="1" x14ac:dyDescent="0.25">
      <c r="A4" s="4"/>
      <c r="B4" s="5"/>
      <c r="C4" s="5"/>
      <c r="D4" s="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1"/>
      <c r="S4" s="5"/>
    </row>
    <row r="5" spans="1:19" ht="32.25" customHeight="1" x14ac:dyDescent="0.25">
      <c r="A5" s="83" t="s">
        <v>41</v>
      </c>
      <c r="B5" s="7" t="s">
        <v>15</v>
      </c>
      <c r="C5" s="7" t="s">
        <v>16</v>
      </c>
      <c r="D5" s="7" t="s">
        <v>17</v>
      </c>
      <c r="E5" s="39" t="s">
        <v>11</v>
      </c>
      <c r="F5" s="7" t="s">
        <v>18</v>
      </c>
      <c r="G5" s="7" t="s">
        <v>19</v>
      </c>
      <c r="H5" s="7" t="s">
        <v>20</v>
      </c>
      <c r="I5" s="39" t="s">
        <v>21</v>
      </c>
      <c r="J5" s="8" t="s">
        <v>22</v>
      </c>
      <c r="K5" s="7" t="s">
        <v>23</v>
      </c>
      <c r="L5" s="7" t="s">
        <v>24</v>
      </c>
      <c r="M5" s="29" t="s">
        <v>13</v>
      </c>
      <c r="N5" s="7" t="s">
        <v>25</v>
      </c>
      <c r="O5" s="7" t="s">
        <v>26</v>
      </c>
      <c r="P5" s="7" t="s">
        <v>27</v>
      </c>
      <c r="Q5" s="29" t="s">
        <v>35</v>
      </c>
      <c r="R5" s="32" t="s">
        <v>1</v>
      </c>
    </row>
    <row r="6" spans="1:19" ht="21" customHeight="1" x14ac:dyDescent="0.25">
      <c r="A6" s="10" t="s">
        <v>1</v>
      </c>
      <c r="B6" s="11"/>
      <c r="C6" s="12"/>
      <c r="D6" s="12"/>
      <c r="E6" s="10"/>
      <c r="F6" s="12"/>
      <c r="G6" s="12"/>
      <c r="H6" s="12"/>
      <c r="I6" s="11"/>
      <c r="J6" s="12"/>
      <c r="K6" s="12"/>
      <c r="L6" s="12"/>
      <c r="M6" s="12"/>
      <c r="N6" s="12"/>
      <c r="O6" s="12"/>
      <c r="P6" s="12"/>
      <c r="Q6" s="12"/>
      <c r="R6" s="33"/>
    </row>
    <row r="7" spans="1:19" ht="18" customHeight="1" x14ac:dyDescent="0.25">
      <c r="A7" s="17" t="s">
        <v>2</v>
      </c>
      <c r="B7" s="52">
        <f>+B10+B13+B16+B19+B22+B25</f>
        <v>212</v>
      </c>
      <c r="C7" s="52">
        <f>+C10+C13+C16+C19+C22+C25</f>
        <v>1297</v>
      </c>
      <c r="D7" s="52">
        <f t="shared" ref="D7:G7" si="0">+D10+D13+D16+D19+D22+D25</f>
        <v>2009</v>
      </c>
      <c r="E7" s="53">
        <f>+E10+E13+E16+E19+E22+E25</f>
        <v>3518</v>
      </c>
      <c r="F7" s="54">
        <f t="shared" ref="F7" si="1">+F10+F13+F16+F19+F22+F25</f>
        <v>3360</v>
      </c>
      <c r="G7" s="54">
        <f t="shared" si="0"/>
        <v>3644</v>
      </c>
      <c r="H7" s="54">
        <f>+H10+H13+H16+H19+H22+H25</f>
        <v>3176</v>
      </c>
      <c r="I7" s="53">
        <f>+F7+G7+H7</f>
        <v>10180</v>
      </c>
      <c r="J7" s="54">
        <f t="shared" ref="J7" si="2">+J10+J13+J16+J19+J22+J25</f>
        <v>3425</v>
      </c>
      <c r="K7" s="54">
        <f t="shared" ref="K7:R7" si="3">+K10+K13+K16+K19+K22+K25</f>
        <v>4048</v>
      </c>
      <c r="L7" s="54">
        <f t="shared" si="3"/>
        <v>3268</v>
      </c>
      <c r="M7" s="53">
        <f t="shared" si="3"/>
        <v>10741</v>
      </c>
      <c r="N7" s="54">
        <f t="shared" si="3"/>
        <v>0</v>
      </c>
      <c r="O7" s="54">
        <f t="shared" si="3"/>
        <v>0</v>
      </c>
      <c r="P7" s="54">
        <f t="shared" si="3"/>
        <v>0</v>
      </c>
      <c r="Q7" s="53">
        <f t="shared" si="3"/>
        <v>0</v>
      </c>
      <c r="R7" s="55">
        <f t="shared" si="3"/>
        <v>24439</v>
      </c>
      <c r="S7" s="6"/>
    </row>
    <row r="8" spans="1:19" ht="18" customHeight="1" x14ac:dyDescent="0.25">
      <c r="A8" s="47" t="s">
        <v>3</v>
      </c>
      <c r="B8" s="52">
        <f>+B11+B14+B17+B20+B23+B26</f>
        <v>3377</v>
      </c>
      <c r="C8" s="52">
        <f>+C11+C14+C17+C20+C23+C26</f>
        <v>25310</v>
      </c>
      <c r="D8" s="52">
        <f t="shared" ref="D8:H8" si="4">+D11+D14+D17+D20+D23+D26</f>
        <v>36030</v>
      </c>
      <c r="E8" s="53">
        <f t="shared" ref="E8:F8" si="5">+E11+E14+E17+E20+E23+E26</f>
        <v>64717</v>
      </c>
      <c r="F8" s="54">
        <f t="shared" si="5"/>
        <v>66031</v>
      </c>
      <c r="G8" s="54">
        <f>+G11+G14+G17+G20+G23+G26</f>
        <v>66790</v>
      </c>
      <c r="H8" s="54">
        <f t="shared" si="4"/>
        <v>59001</v>
      </c>
      <c r="I8" s="53">
        <f>+F8+G8+H8</f>
        <v>191822</v>
      </c>
      <c r="J8" s="54">
        <f t="shared" ref="J8:K8" si="6">+J11+J14+J17+J20+J23+J26</f>
        <v>65004</v>
      </c>
      <c r="K8" s="54">
        <f t="shared" si="6"/>
        <v>77719</v>
      </c>
      <c r="L8" s="54">
        <f t="shared" ref="L8:M8" si="7">+L11+L14+L17+L20+L23+L26</f>
        <v>62007</v>
      </c>
      <c r="M8" s="53">
        <f t="shared" si="7"/>
        <v>204730</v>
      </c>
      <c r="N8" s="54">
        <f t="shared" ref="N8:O8" si="8">+N11+N14+N17+N20+N23+N26</f>
        <v>0</v>
      </c>
      <c r="O8" s="54">
        <f t="shared" si="8"/>
        <v>0</v>
      </c>
      <c r="P8" s="54">
        <f t="shared" ref="P8" si="9">+P11+P14+P17+P20+P23+P26</f>
        <v>0</v>
      </c>
      <c r="Q8" s="53">
        <f t="shared" ref="Q8" si="10">+Q11+Q14+Q17+Q20+Q23+Q26</f>
        <v>0</v>
      </c>
      <c r="R8" s="55">
        <f t="shared" ref="R8" si="11">+R11+R14+R17+R20+R23+R26</f>
        <v>461269</v>
      </c>
      <c r="S8" s="6"/>
    </row>
    <row r="9" spans="1:19" ht="18" customHeight="1" x14ac:dyDescent="0.25">
      <c r="A9" s="48" t="s">
        <v>4</v>
      </c>
      <c r="B9" s="56"/>
      <c r="C9" s="57"/>
      <c r="D9" s="57"/>
      <c r="E9" s="58"/>
      <c r="F9" s="46"/>
      <c r="G9" s="46"/>
      <c r="H9" s="46"/>
      <c r="I9" s="53"/>
      <c r="J9" s="46"/>
      <c r="K9" s="56"/>
      <c r="L9" s="46"/>
      <c r="M9" s="58"/>
      <c r="N9" s="46"/>
      <c r="O9" s="46"/>
      <c r="P9" s="46"/>
      <c r="Q9" s="58"/>
      <c r="R9" s="59"/>
    </row>
    <row r="10" spans="1:19" ht="18" customHeight="1" x14ac:dyDescent="0.25">
      <c r="A10" t="s">
        <v>2</v>
      </c>
      <c r="B10" s="60">
        <v>76</v>
      </c>
      <c r="C10" s="60">
        <v>431</v>
      </c>
      <c r="D10" s="60">
        <v>367</v>
      </c>
      <c r="E10" s="53">
        <f>+B10+C10+D10</f>
        <v>874</v>
      </c>
      <c r="F10" s="56">
        <v>466</v>
      </c>
      <c r="G10" s="60">
        <v>593</v>
      </c>
      <c r="H10" s="60">
        <v>457</v>
      </c>
      <c r="I10" s="53">
        <f>+F10+G10+H10</f>
        <v>1516</v>
      </c>
      <c r="J10" s="46">
        <v>486</v>
      </c>
      <c r="K10" s="56">
        <v>411</v>
      </c>
      <c r="L10" s="56">
        <v>427</v>
      </c>
      <c r="M10" s="53">
        <f>+J10+K10+L10</f>
        <v>1324</v>
      </c>
      <c r="N10" s="46">
        <v>0</v>
      </c>
      <c r="O10" s="46">
        <v>0</v>
      </c>
      <c r="P10" s="46">
        <v>0</v>
      </c>
      <c r="Q10" s="53">
        <f>+N10+O10+P10</f>
        <v>0</v>
      </c>
      <c r="R10" s="61">
        <f>+E10+I10+M10+Q10</f>
        <v>3714</v>
      </c>
    </row>
    <row r="11" spans="1:19" ht="18" customHeight="1" x14ac:dyDescent="0.25">
      <c r="A11" s="46" t="s">
        <v>3</v>
      </c>
      <c r="B11" s="60">
        <v>1408</v>
      </c>
      <c r="C11" s="60">
        <v>10371</v>
      </c>
      <c r="D11" s="60">
        <v>8047</v>
      </c>
      <c r="E11" s="53">
        <f>+B11+C11+D11</f>
        <v>19826</v>
      </c>
      <c r="F11" s="56">
        <v>11299</v>
      </c>
      <c r="G11" s="60">
        <v>13755</v>
      </c>
      <c r="H11" s="60">
        <v>9503</v>
      </c>
      <c r="I11" s="53">
        <f>+F11+G11+H11</f>
        <v>34557</v>
      </c>
      <c r="J11" s="46">
        <v>9574</v>
      </c>
      <c r="K11" s="56">
        <v>10271</v>
      </c>
      <c r="L11" s="56">
        <v>10217</v>
      </c>
      <c r="M11" s="53">
        <f>+J11+K11+L11</f>
        <v>30062</v>
      </c>
      <c r="N11" s="56">
        <v>0</v>
      </c>
      <c r="O11" s="56">
        <v>0</v>
      </c>
      <c r="P11" s="56">
        <v>0</v>
      </c>
      <c r="Q11" s="53">
        <f>+N11+O11+P11</f>
        <v>0</v>
      </c>
      <c r="R11" s="61">
        <f>+E11+I11+M11+Q11</f>
        <v>84445</v>
      </c>
      <c r="S11" s="28"/>
    </row>
    <row r="12" spans="1:19" ht="27" customHeight="1" x14ac:dyDescent="0.25">
      <c r="A12" s="49" t="s">
        <v>5</v>
      </c>
      <c r="B12" s="56"/>
      <c r="C12" s="57"/>
      <c r="D12" s="57"/>
      <c r="E12" s="58"/>
      <c r="F12" s="46"/>
      <c r="G12" s="46"/>
      <c r="H12" s="46"/>
      <c r="I12" s="53"/>
      <c r="J12" s="46"/>
      <c r="K12" s="56"/>
      <c r="L12" s="56"/>
      <c r="M12" s="58"/>
      <c r="N12" s="46"/>
      <c r="O12" s="46"/>
      <c r="P12" s="46"/>
      <c r="Q12" s="58"/>
      <c r="R12" s="59"/>
      <c r="S12" s="28"/>
    </row>
    <row r="13" spans="1:19" ht="18" customHeight="1" x14ac:dyDescent="0.25">
      <c r="A13" s="46" t="s">
        <v>2</v>
      </c>
      <c r="B13" s="56">
        <v>0</v>
      </c>
      <c r="C13" s="60">
        <v>15</v>
      </c>
      <c r="D13" s="56">
        <v>35</v>
      </c>
      <c r="E13" s="53">
        <f>+B13+C13+D13</f>
        <v>50</v>
      </c>
      <c r="F13" s="56">
        <v>435</v>
      </c>
      <c r="G13" s="56">
        <v>291</v>
      </c>
      <c r="H13" s="56">
        <v>460</v>
      </c>
      <c r="I13" s="53">
        <f t="shared" ref="I13:I26" si="12">+F13+G13+H13</f>
        <v>1186</v>
      </c>
      <c r="J13" s="56">
        <v>403</v>
      </c>
      <c r="K13" s="56">
        <v>463</v>
      </c>
      <c r="L13" s="56">
        <v>372</v>
      </c>
      <c r="M13" s="53">
        <f t="shared" ref="M13:M14" si="13">+J13+K13+L13</f>
        <v>1238</v>
      </c>
      <c r="N13" s="56">
        <v>0</v>
      </c>
      <c r="O13" s="56">
        <v>0</v>
      </c>
      <c r="P13" s="56">
        <v>0</v>
      </c>
      <c r="Q13" s="53">
        <f t="shared" ref="Q13:Q14" si="14">+N13+O13+P13</f>
        <v>0</v>
      </c>
      <c r="R13" s="61">
        <f>+E13+I13+M13+Q13</f>
        <v>2474</v>
      </c>
      <c r="S13" s="28"/>
    </row>
    <row r="14" spans="1:19" ht="18" customHeight="1" x14ac:dyDescent="0.25">
      <c r="A14" s="46" t="s">
        <v>3</v>
      </c>
      <c r="B14" s="56">
        <v>0</v>
      </c>
      <c r="C14" s="60">
        <v>468</v>
      </c>
      <c r="D14" s="56">
        <v>950</v>
      </c>
      <c r="E14" s="53">
        <f>+B14+C14+D14</f>
        <v>1418</v>
      </c>
      <c r="F14" s="56">
        <v>12328</v>
      </c>
      <c r="G14" s="56">
        <v>7732</v>
      </c>
      <c r="H14" s="56">
        <v>11366</v>
      </c>
      <c r="I14" s="53">
        <f t="shared" si="12"/>
        <v>31426</v>
      </c>
      <c r="J14" s="56">
        <v>9922</v>
      </c>
      <c r="K14" s="56">
        <v>11367</v>
      </c>
      <c r="L14" s="56">
        <v>7791</v>
      </c>
      <c r="M14" s="53">
        <f t="shared" si="13"/>
        <v>29080</v>
      </c>
      <c r="N14" s="56">
        <v>0</v>
      </c>
      <c r="O14" s="56">
        <v>0</v>
      </c>
      <c r="P14" s="56">
        <v>0</v>
      </c>
      <c r="Q14" s="53">
        <f t="shared" si="14"/>
        <v>0</v>
      </c>
      <c r="R14" s="61">
        <f>+E14+I14+M14+Q14</f>
        <v>61924</v>
      </c>
      <c r="S14" s="28"/>
    </row>
    <row r="15" spans="1:19" ht="18" customHeight="1" x14ac:dyDescent="0.25">
      <c r="A15" s="26" t="s">
        <v>6</v>
      </c>
      <c r="B15" s="62"/>
      <c r="C15" s="63"/>
      <c r="D15" s="27"/>
      <c r="E15" s="26"/>
      <c r="F15" s="27"/>
      <c r="G15" s="27"/>
      <c r="H15" s="27"/>
      <c r="I15" s="64"/>
      <c r="J15" s="27"/>
      <c r="K15" s="62"/>
      <c r="L15" s="62"/>
      <c r="M15" s="26"/>
      <c r="N15" s="27"/>
      <c r="O15" s="27"/>
      <c r="P15" s="27"/>
      <c r="Q15" s="26"/>
      <c r="R15" s="65"/>
      <c r="S15" s="28"/>
    </row>
    <row r="16" spans="1:19" ht="18" customHeight="1" x14ac:dyDescent="0.25">
      <c r="A16" s="46" t="s">
        <v>2</v>
      </c>
      <c r="B16" s="56">
        <v>1</v>
      </c>
      <c r="C16" s="60">
        <v>191</v>
      </c>
      <c r="D16" s="56">
        <v>336</v>
      </c>
      <c r="E16" s="53">
        <f>+B16+C16+D16</f>
        <v>528</v>
      </c>
      <c r="F16" s="56">
        <v>627</v>
      </c>
      <c r="G16" s="56">
        <v>731</v>
      </c>
      <c r="H16" s="56">
        <v>529</v>
      </c>
      <c r="I16" s="53">
        <f t="shared" si="12"/>
        <v>1887</v>
      </c>
      <c r="J16" s="56">
        <v>591</v>
      </c>
      <c r="K16" s="56">
        <v>983</v>
      </c>
      <c r="L16" s="56">
        <v>724</v>
      </c>
      <c r="M16" s="53">
        <f t="shared" ref="M16:M17" si="15">+J16+K16+L16</f>
        <v>2298</v>
      </c>
      <c r="N16" s="56">
        <v>0</v>
      </c>
      <c r="O16" s="56">
        <v>0</v>
      </c>
      <c r="P16" s="56">
        <v>0</v>
      </c>
      <c r="Q16" s="53">
        <f t="shared" ref="Q16:Q17" si="16">+N16+O16+P16</f>
        <v>0</v>
      </c>
      <c r="R16" s="61">
        <f>+E16+I16+M16+Q16</f>
        <v>4713</v>
      </c>
      <c r="S16" s="28"/>
    </row>
    <row r="17" spans="1:19" ht="18" customHeight="1" x14ac:dyDescent="0.25">
      <c r="A17" s="46" t="s">
        <v>3</v>
      </c>
      <c r="B17" s="56">
        <v>18</v>
      </c>
      <c r="C17" s="60">
        <v>4411</v>
      </c>
      <c r="D17" s="56">
        <v>7317</v>
      </c>
      <c r="E17" s="53">
        <f>+B17+C17+D17</f>
        <v>11746</v>
      </c>
      <c r="F17" s="56">
        <v>13589</v>
      </c>
      <c r="G17" s="56">
        <v>15071</v>
      </c>
      <c r="H17" s="56">
        <v>10946</v>
      </c>
      <c r="I17" s="53">
        <f t="shared" si="12"/>
        <v>39606</v>
      </c>
      <c r="J17" s="56">
        <v>12314</v>
      </c>
      <c r="K17" s="56">
        <v>20906</v>
      </c>
      <c r="L17" s="56">
        <v>16135</v>
      </c>
      <c r="M17" s="53">
        <f t="shared" si="15"/>
        <v>49355</v>
      </c>
      <c r="N17" s="56">
        <v>0</v>
      </c>
      <c r="O17" s="56">
        <v>0</v>
      </c>
      <c r="P17" s="56">
        <v>0</v>
      </c>
      <c r="Q17" s="53">
        <f t="shared" si="16"/>
        <v>0</v>
      </c>
      <c r="R17" s="61">
        <f>+E17+I17+M17+Q17</f>
        <v>100707</v>
      </c>
      <c r="S17" s="28"/>
    </row>
    <row r="18" spans="1:19" ht="18" customHeight="1" x14ac:dyDescent="0.25">
      <c r="A18" s="26" t="s">
        <v>7</v>
      </c>
      <c r="B18" s="62"/>
      <c r="C18" s="63"/>
      <c r="D18" s="27"/>
      <c r="E18" s="26"/>
      <c r="F18" s="27"/>
      <c r="G18" s="27"/>
      <c r="H18" s="27"/>
      <c r="I18" s="64"/>
      <c r="J18" s="27"/>
      <c r="K18" s="62"/>
      <c r="L18" s="62"/>
      <c r="M18" s="26"/>
      <c r="N18" s="27"/>
      <c r="O18" s="27"/>
      <c r="P18" s="27"/>
      <c r="Q18" s="26"/>
      <c r="R18" s="65"/>
      <c r="S18" s="28"/>
    </row>
    <row r="19" spans="1:19" ht="18" customHeight="1" x14ac:dyDescent="0.25">
      <c r="A19" s="46" t="s">
        <v>2</v>
      </c>
      <c r="B19" s="56">
        <v>135</v>
      </c>
      <c r="C19" s="60">
        <v>641</v>
      </c>
      <c r="D19" s="56">
        <v>1191</v>
      </c>
      <c r="E19" s="53">
        <f>+B19+C19+D19</f>
        <v>1967</v>
      </c>
      <c r="F19" s="56">
        <v>1677</v>
      </c>
      <c r="G19" s="56">
        <v>1856</v>
      </c>
      <c r="H19" s="56">
        <v>1616</v>
      </c>
      <c r="I19" s="53">
        <f t="shared" si="12"/>
        <v>5149</v>
      </c>
      <c r="J19" s="56">
        <v>1921</v>
      </c>
      <c r="K19" s="56">
        <v>1978</v>
      </c>
      <c r="L19" s="56">
        <v>1642</v>
      </c>
      <c r="M19" s="53">
        <f t="shared" ref="M19:M20" si="17">+J19+K19+L19</f>
        <v>5541</v>
      </c>
      <c r="N19" s="56">
        <v>0</v>
      </c>
      <c r="O19" s="56">
        <v>0</v>
      </c>
      <c r="P19" s="56">
        <v>0</v>
      </c>
      <c r="Q19" s="53">
        <f t="shared" ref="Q19:Q20" si="18">+N19+O19+P19</f>
        <v>0</v>
      </c>
      <c r="R19" s="61">
        <f>+E19+I19+M19+Q19</f>
        <v>12657</v>
      </c>
      <c r="S19" s="28"/>
    </row>
    <row r="20" spans="1:19" ht="18" customHeight="1" x14ac:dyDescent="0.25">
      <c r="A20" s="46" t="s">
        <v>3</v>
      </c>
      <c r="B20" s="56">
        <v>1951</v>
      </c>
      <c r="C20" s="60">
        <v>9696</v>
      </c>
      <c r="D20" s="56">
        <v>18322</v>
      </c>
      <c r="E20" s="53">
        <f>+B20+C20+D20</f>
        <v>29969</v>
      </c>
      <c r="F20" s="56">
        <v>25586</v>
      </c>
      <c r="G20" s="56">
        <v>26649</v>
      </c>
      <c r="H20" s="56">
        <v>24914</v>
      </c>
      <c r="I20" s="53">
        <f t="shared" si="12"/>
        <v>77149</v>
      </c>
      <c r="J20" s="56">
        <v>32925</v>
      </c>
      <c r="K20" s="56">
        <v>30671</v>
      </c>
      <c r="L20" s="56">
        <v>25548</v>
      </c>
      <c r="M20" s="53">
        <f t="shared" si="17"/>
        <v>89144</v>
      </c>
      <c r="N20" s="56">
        <v>0</v>
      </c>
      <c r="O20" s="56">
        <v>0</v>
      </c>
      <c r="P20" s="56">
        <v>0</v>
      </c>
      <c r="Q20" s="53">
        <f t="shared" si="18"/>
        <v>0</v>
      </c>
      <c r="R20" s="61">
        <f>+E20+I20+M20+Q20</f>
        <v>196262</v>
      </c>
      <c r="S20" s="28"/>
    </row>
    <row r="21" spans="1:19" ht="21.75" customHeight="1" x14ac:dyDescent="0.25">
      <c r="A21" s="26" t="s">
        <v>8</v>
      </c>
      <c r="B21" s="62"/>
      <c r="C21" s="63"/>
      <c r="D21" s="27"/>
      <c r="E21" s="26"/>
      <c r="F21" s="27"/>
      <c r="G21" s="27"/>
      <c r="H21" s="27"/>
      <c r="I21" s="64"/>
      <c r="J21" s="27"/>
      <c r="K21" s="62"/>
      <c r="L21" s="62"/>
      <c r="M21" s="26"/>
      <c r="N21" s="27"/>
      <c r="O21" s="27"/>
      <c r="P21" s="27"/>
      <c r="Q21" s="26"/>
      <c r="R21" s="65"/>
      <c r="S21" s="28"/>
    </row>
    <row r="22" spans="1:19" ht="18" customHeight="1" x14ac:dyDescent="0.25">
      <c r="A22" s="46" t="s">
        <v>2</v>
      </c>
      <c r="B22" s="56">
        <v>0</v>
      </c>
      <c r="C22" s="57">
        <v>19</v>
      </c>
      <c r="D22" s="56">
        <v>80</v>
      </c>
      <c r="E22" s="53">
        <f>+B22+C22+D22</f>
        <v>99</v>
      </c>
      <c r="F22" s="56">
        <v>155</v>
      </c>
      <c r="G22" s="56">
        <v>173</v>
      </c>
      <c r="H22" s="56">
        <v>114</v>
      </c>
      <c r="I22" s="53">
        <f t="shared" si="12"/>
        <v>442</v>
      </c>
      <c r="J22" s="56">
        <v>24</v>
      </c>
      <c r="K22" s="56">
        <v>213</v>
      </c>
      <c r="L22" s="56">
        <v>103</v>
      </c>
      <c r="M22" s="53">
        <f t="shared" ref="M22:M23" si="19">+J22+K22+L22</f>
        <v>340</v>
      </c>
      <c r="N22" s="56">
        <v>0</v>
      </c>
      <c r="O22" s="56">
        <v>0</v>
      </c>
      <c r="P22" s="56">
        <v>0</v>
      </c>
      <c r="Q22" s="53">
        <f t="shared" ref="Q22:Q23" si="20">+N22+O22+P22</f>
        <v>0</v>
      </c>
      <c r="R22" s="61">
        <f>+E22+I22+M22+Q22</f>
        <v>881</v>
      </c>
      <c r="S22" s="28"/>
    </row>
    <row r="23" spans="1:19" ht="18" customHeight="1" x14ac:dyDescent="0.25">
      <c r="A23" s="46" t="s">
        <v>3</v>
      </c>
      <c r="B23" s="56">
        <v>0</v>
      </c>
      <c r="C23" s="60">
        <v>364</v>
      </c>
      <c r="D23" s="56">
        <v>1394</v>
      </c>
      <c r="E23" s="53">
        <f>+B23+C23+D23</f>
        <v>1758</v>
      </c>
      <c r="F23" s="56">
        <v>3229</v>
      </c>
      <c r="G23" s="56">
        <v>3583</v>
      </c>
      <c r="H23" s="56">
        <v>2272</v>
      </c>
      <c r="I23" s="53">
        <f t="shared" si="12"/>
        <v>9084</v>
      </c>
      <c r="J23" s="56">
        <v>269</v>
      </c>
      <c r="K23" s="56">
        <v>4504</v>
      </c>
      <c r="L23" s="56">
        <v>2316</v>
      </c>
      <c r="M23" s="53">
        <f t="shared" si="19"/>
        <v>7089</v>
      </c>
      <c r="N23" s="56">
        <v>0</v>
      </c>
      <c r="O23" s="56">
        <v>0</v>
      </c>
      <c r="P23" s="56">
        <v>0</v>
      </c>
      <c r="Q23" s="53">
        <f t="shared" si="20"/>
        <v>0</v>
      </c>
      <c r="R23" s="61">
        <f>+E23+I23+M23+Q23</f>
        <v>17931</v>
      </c>
      <c r="S23" s="28"/>
    </row>
    <row r="24" spans="1:19" ht="18" customHeight="1" x14ac:dyDescent="0.25">
      <c r="A24" s="26" t="s">
        <v>9</v>
      </c>
      <c r="B24" s="62"/>
      <c r="C24" s="63"/>
      <c r="D24" s="27"/>
      <c r="E24" s="26"/>
      <c r="F24" s="27"/>
      <c r="G24" s="27"/>
      <c r="H24" s="27"/>
      <c r="I24" s="64"/>
      <c r="J24" s="27"/>
      <c r="K24" s="62"/>
      <c r="L24" s="62"/>
      <c r="M24" s="26"/>
      <c r="N24" s="27"/>
      <c r="O24" s="27"/>
      <c r="P24" s="27"/>
      <c r="Q24" s="26"/>
      <c r="R24" s="65"/>
      <c r="S24" s="28"/>
    </row>
    <row r="25" spans="1:19" ht="18" customHeight="1" x14ac:dyDescent="0.25">
      <c r="A25" s="50" t="s">
        <v>2</v>
      </c>
      <c r="B25" s="66">
        <v>0</v>
      </c>
      <c r="C25" s="67">
        <v>0</v>
      </c>
      <c r="D25" s="50">
        <v>0</v>
      </c>
      <c r="E25" s="68">
        <v>0</v>
      </c>
      <c r="F25" s="50">
        <v>0</v>
      </c>
      <c r="G25" s="50">
        <v>0</v>
      </c>
      <c r="H25" s="50">
        <v>0</v>
      </c>
      <c r="I25" s="69">
        <f t="shared" si="12"/>
        <v>0</v>
      </c>
      <c r="J25" s="66">
        <v>0</v>
      </c>
      <c r="K25" s="66">
        <v>0</v>
      </c>
      <c r="L25" s="66">
        <v>0</v>
      </c>
      <c r="M25" s="53">
        <f t="shared" ref="M25:M26" si="21">+J25+K25+L25</f>
        <v>0</v>
      </c>
      <c r="N25" s="66">
        <v>0</v>
      </c>
      <c r="O25" s="66">
        <v>0</v>
      </c>
      <c r="P25" s="66">
        <v>0</v>
      </c>
      <c r="Q25" s="53">
        <f t="shared" ref="Q25:Q26" si="22">+N25+O25+P25</f>
        <v>0</v>
      </c>
      <c r="R25" s="61">
        <f>+E25+I25+M25+Q25</f>
        <v>0</v>
      </c>
      <c r="S25" s="28"/>
    </row>
    <row r="26" spans="1:19" ht="18" customHeight="1" x14ac:dyDescent="0.25">
      <c r="A26" s="51" t="s">
        <v>3</v>
      </c>
      <c r="B26" s="70">
        <v>0</v>
      </c>
      <c r="C26" s="71">
        <v>0</v>
      </c>
      <c r="D26" s="51">
        <v>0</v>
      </c>
      <c r="E26" s="72">
        <v>0</v>
      </c>
      <c r="F26" s="51">
        <v>0</v>
      </c>
      <c r="G26" s="51">
        <v>0</v>
      </c>
      <c r="H26" s="51">
        <v>0</v>
      </c>
      <c r="I26" s="73">
        <f t="shared" si="12"/>
        <v>0</v>
      </c>
      <c r="J26" s="51">
        <v>0</v>
      </c>
      <c r="K26" s="70">
        <v>0</v>
      </c>
      <c r="L26" s="70">
        <v>0</v>
      </c>
      <c r="M26" s="73">
        <f t="shared" si="21"/>
        <v>0</v>
      </c>
      <c r="N26" s="51">
        <v>0</v>
      </c>
      <c r="O26" s="51">
        <v>0</v>
      </c>
      <c r="P26" s="51">
        <v>0</v>
      </c>
      <c r="Q26" s="73">
        <f t="shared" si="22"/>
        <v>0</v>
      </c>
      <c r="R26" s="74">
        <f>+E26+I26+M26+Q26</f>
        <v>0</v>
      </c>
      <c r="S26" s="28"/>
    </row>
    <row r="27" spans="1:19" ht="4.5" customHeight="1" x14ac:dyDescent="0.25">
      <c r="A27" s="3"/>
      <c r="B27" s="3"/>
      <c r="C27" s="3"/>
      <c r="D27" s="3"/>
      <c r="E27" s="1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4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66"/>
  </sheetPr>
  <dimension ref="A1:E9"/>
  <sheetViews>
    <sheetView workbookViewId="0">
      <selection activeCell="C15" sqref="C15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1" spans="1:5" x14ac:dyDescent="0.25">
      <c r="A1" s="89" t="s">
        <v>3</v>
      </c>
      <c r="B1" s="89"/>
      <c r="C1" s="89"/>
      <c r="D1" s="89"/>
      <c r="E1" s="89"/>
    </row>
    <row r="2" spans="1:5" x14ac:dyDescent="0.25">
      <c r="A2" s="89" t="s">
        <v>42</v>
      </c>
      <c r="B2" s="89"/>
      <c r="C2" s="89"/>
      <c r="D2" s="89"/>
      <c r="E2" s="89"/>
    </row>
    <row r="3" spans="1:5" ht="18" customHeight="1" x14ac:dyDescent="0.25">
      <c r="A3" s="1" t="s">
        <v>33</v>
      </c>
      <c r="B3" s="1" t="s">
        <v>11</v>
      </c>
      <c r="C3" s="1" t="s">
        <v>12</v>
      </c>
      <c r="D3" s="1" t="s">
        <v>34</v>
      </c>
      <c r="E3" s="1" t="s">
        <v>36</v>
      </c>
    </row>
    <row r="4" spans="1:5" ht="29.25" customHeight="1" x14ac:dyDescent="0.25">
      <c r="A4" t="s">
        <v>30</v>
      </c>
      <c r="B4" s="30">
        <v>29969</v>
      </c>
      <c r="C4" s="13">
        <v>77149</v>
      </c>
      <c r="D4" s="24">
        <v>89144</v>
      </c>
      <c r="E4" s="24">
        <v>0</v>
      </c>
    </row>
    <row r="5" spans="1:5" ht="29.25" customHeight="1" x14ac:dyDescent="0.25">
      <c r="A5" t="s">
        <v>31</v>
      </c>
      <c r="B5" s="30">
        <v>11746</v>
      </c>
      <c r="C5" s="13">
        <v>39606</v>
      </c>
      <c r="D5" s="24">
        <v>49355</v>
      </c>
      <c r="E5" s="24">
        <v>0</v>
      </c>
    </row>
    <row r="6" spans="1:5" ht="29.25" customHeight="1" x14ac:dyDescent="0.25">
      <c r="A6" t="s">
        <v>28</v>
      </c>
      <c r="B6" s="30">
        <v>19826</v>
      </c>
      <c r="C6" s="13">
        <v>34557</v>
      </c>
      <c r="D6" s="24">
        <v>30062</v>
      </c>
      <c r="E6" s="24">
        <v>0</v>
      </c>
    </row>
    <row r="7" spans="1:5" ht="29.25" customHeight="1" x14ac:dyDescent="0.25">
      <c r="A7" t="s">
        <v>29</v>
      </c>
      <c r="B7" s="30">
        <v>1418</v>
      </c>
      <c r="C7" s="13">
        <v>31426</v>
      </c>
      <c r="D7" s="24">
        <v>29080</v>
      </c>
      <c r="E7" s="24">
        <v>0</v>
      </c>
    </row>
    <row r="8" spans="1:5" ht="29.25" customHeight="1" x14ac:dyDescent="0.25">
      <c r="A8" t="s">
        <v>32</v>
      </c>
      <c r="B8" s="30">
        <v>1758</v>
      </c>
      <c r="C8" s="13">
        <v>9084</v>
      </c>
      <c r="D8" s="24">
        <v>7089</v>
      </c>
      <c r="E8" s="24">
        <v>0</v>
      </c>
    </row>
    <row r="9" spans="1:5" ht="17.25" customHeight="1" x14ac:dyDescent="0.3">
      <c r="A9" s="1" t="s">
        <v>0</v>
      </c>
      <c r="B9" s="40">
        <f>SUM(B4:B8)</f>
        <v>64717</v>
      </c>
      <c r="C9" s="40">
        <f t="shared" ref="C9:E9" si="0">SUM(C4:C8)</f>
        <v>191822</v>
      </c>
      <c r="D9" s="40">
        <f t="shared" si="0"/>
        <v>204730</v>
      </c>
      <c r="E9" s="40">
        <f t="shared" si="0"/>
        <v>0</v>
      </c>
    </row>
  </sheetData>
  <mergeCells count="2">
    <mergeCell ref="A2:E2"/>
    <mergeCell ref="A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Trim. enero- septiembre 2021</vt:lpstr>
      <vt:lpstr>x mes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2020-04-13T15:02:40Z</cp:lastPrinted>
  <dcterms:created xsi:type="dcterms:W3CDTF">2018-08-13T12:19:14Z</dcterms:created>
  <dcterms:modified xsi:type="dcterms:W3CDTF">2021-10-08T18:35:34Z</dcterms:modified>
</cp:coreProperties>
</file>