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SRVFILES01\Oficina de Acceso a la Informacion\OAI 2022\Planificacion\Estadisticas Institucionales\Octubre-Diciembre 2022\"/>
    </mc:Choice>
  </mc:AlternateContent>
  <xr:revisionPtr revIDLastSave="0" documentId="13_ncr:1_{2206A31A-C3A5-4DC1-9FF8-5152B7DC30B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Trim. enero - diciembre 202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7" i="2" l="1"/>
  <c r="D8" i="2"/>
  <c r="D6" i="2"/>
  <c r="D9" i="2" l="1"/>
  <c r="D11" i="2" l="1"/>
  <c r="D12" i="2"/>
  <c r="C21" i="2" l="1"/>
  <c r="D20" i="2"/>
  <c r="B21" i="2"/>
  <c r="D19" i="2" l="1"/>
  <c r="D18" i="2" l="1"/>
  <c r="D21" i="2" s="1"/>
  <c r="D16" i="2" l="1"/>
  <c r="D15" i="2" l="1"/>
  <c r="E21" i="2" l="1"/>
  <c r="F21" i="2"/>
  <c r="C17" i="2"/>
  <c r="E17" i="2"/>
  <c r="F17" i="2"/>
  <c r="B17" i="2"/>
  <c r="C13" i="2"/>
  <c r="E13" i="2"/>
  <c r="F13" i="2"/>
  <c r="B13" i="2"/>
  <c r="C9" i="2"/>
  <c r="E9" i="2"/>
  <c r="F9" i="2"/>
  <c r="B9" i="2"/>
  <c r="D14" i="2"/>
  <c r="D17" i="2" s="1"/>
  <c r="C22" i="2" l="1"/>
  <c r="D13" i="2"/>
  <c r="B22" i="2"/>
  <c r="F22" i="2"/>
  <c r="E22" i="2"/>
  <c r="D22" i="2" l="1"/>
</calcChain>
</file>

<file path=xl/sharedStrings.xml><?xml version="1.0" encoding="utf-8"?>
<sst xmlns="http://schemas.openxmlformats.org/spreadsheetml/2006/main" count="26" uniqueCount="24">
  <si>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</si>
  <si>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</si>
  <si>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</si>
  <si>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</si>
  <si>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</si>
  <si>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</si>
  <si>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</si>
  <si>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</si>
  <si>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</si>
  <si>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</si>
  <si>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</si>
  <si>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</si>
  <si>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</si>
  <si>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</si>
  <si>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Mujeres</t>
  </si>
  <si>
    <t>Total</t>
  </si>
  <si>
    <t>Cursos</t>
  </si>
  <si>
    <t>Horas Instrucción</t>
  </si>
  <si>
    <t>Subtotal Trimestre</t>
  </si>
  <si>
    <t>Subtotal  Trimestre</t>
  </si>
  <si>
    <t>Según Trimestre del año</t>
  </si>
  <si>
    <t>Hombres</t>
  </si>
  <si>
    <t>Número de Cursos, Horas Instrucción y Participantes por Sexo</t>
  </si>
  <si>
    <r>
      <t xml:space="preserve">FUENTE:  INFOTEP.  </t>
    </r>
    <r>
      <rPr>
        <sz val="9"/>
        <rFont val="INFOTEXT"/>
        <family val="1"/>
      </rPr>
      <t>Sección de Estadísticas.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</si>
</sst>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INFOTEXT"/>
      <family val="2"/>
    </font>
    <font>
      <sz val="12"/>
      <color theme="1"/>
      <name val="INFOTEXT"/>
      <family val="2"/>
    </font>
    <font>
      <b/>
      <sz val="11"/>
      <color theme="1"/>
      <name val="INFOTEXT"/>
      <family val="1"/>
    </font>
    <font>
      <b/>
      <sz val="12"/>
      <color theme="1"/>
      <name val="INFOTEXT"/>
      <family val="1"/>
    </font>
    <font>
      <sz val="11"/>
      <name val="INFOTEXT"/>
      <family val="2"/>
    </font>
    <font>
      <sz val="12"/>
      <name val="INFOTEXT"/>
      <family val="2"/>
    </font>
    <font>
      <b/>
      <sz val="8"/>
      <name val="INFOTEXT"/>
      <family val="1"/>
    </font>
    <font>
      <b/>
      <sz val="12.5"/>
      <color theme="1"/>
      <name val="INFOTEXT"/>
      <family val="1"/>
    </font>
    <font>
      <b/>
      <sz val="9"/>
      <name val="INFOTEXT"/>
      <family val="1"/>
    </font>
    <font>
      <sz val="9"/>
      <name val="INFOTEXT"/>
      <family val="1"/>
    </font>
    <font>
      <sz val="10"/>
      <color theme="1"/>
      <name val="INFOTEXT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9" tint="0.40000610370189521"/>
        </stop>
        <stop position="1">
          <color theme="7" tint="0.80001220740379042"/>
        </stop>
      </gradientFill>
    </fill>
    <fill>
      <gradientFill degree="90">
        <stop position="0">
          <color theme="7" tint="0.80001220740379042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theme="7" tint="0.80001220740379042"/>
        </stop>
      </gradient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/>
    <xf numFmtId="0" fontId="2" fillId="4" borderId="0" xfId="0" applyFont="1" applyFill="1"/>
    <xf numFmtId="3" fontId="2" fillId="2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5" borderId="0" xfId="0" applyFill="1"/>
    <xf numFmtId="3" fontId="0" fillId="5" borderId="0" xfId="0" applyNumberFormat="1" applyFill="1" applyAlignment="1">
      <alignment horizontal="center"/>
    </xf>
    <xf numFmtId="3" fontId="1" fillId="5" borderId="0" xfId="0" applyNumberFormat="1" applyFont="1" applyFill="1" applyAlignment="1">
      <alignment horizontal="center"/>
    </xf>
    <xf numFmtId="3" fontId="1" fillId="0" borderId="0" xfId="0" applyNumberFormat="1" applyFont="1"/>
    <xf numFmtId="3" fontId="4" fillId="5" borderId="0" xfId="0" applyNumberFormat="1" applyFont="1" applyFill="1" applyAlignment="1">
      <alignment horizontal="center"/>
    </xf>
    <xf numFmtId="3" fontId="5" fillId="5" borderId="0" xfId="0" applyNumberFormat="1" applyFont="1" applyFill="1" applyAlignment="1">
      <alignment horizontal="center"/>
    </xf>
    <xf numFmtId="164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  <color rgb="FFFF7C80"/>
      <color rgb="FFCCFF66"/>
      <color rgb="FF00FFFF"/>
      <color rgb="FFFFCC00"/>
      <color rgb="FF66CCFF"/>
      <color rgb="FFCC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050" b="1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n-US" sz="1050" b="1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</a:rPr>
              <a:t>INFOTEP.</a:t>
            </a:r>
            <a:r>
              <a:rPr lang="en-US" sz="1050" b="1" baseline="0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</a:rPr>
              <a:t>  Participantes  según Sexo en el Trimestre</a:t>
            </a:r>
          </a:p>
          <a:p>
            <a:pPr>
              <a:defRPr lang="es-ES" sz="1050" b="1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n-US" sz="1050" b="1" baseline="0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</a:rPr>
              <a:t>Enero - Marzo 2022</a:t>
            </a:r>
            <a:endParaRPr lang="en-US" sz="1050" b="1">
              <a:solidFill>
                <a:schemeClr val="bg2">
                  <a:lumMod val="50000"/>
                </a:schemeClr>
              </a:solidFill>
              <a:latin typeface="INFOTEXT" panose="02040602050305030304" pitchFamily="18" charset="0"/>
            </a:endParaRPr>
          </a:p>
        </c:rich>
      </c:tx>
      <c:layout>
        <c:manualLayout>
          <c:xMode val="edge"/>
          <c:yMode val="edge"/>
          <c:x val="0.14750898276080276"/>
          <c:y val="5.095541401273889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45554289990488E-2"/>
          <c:y val="0.24652423224167044"/>
          <c:w val="0.8333333333333337"/>
          <c:h val="0.59582092047411284"/>
        </c:manualLayout>
      </c:layout>
      <c:pie3DChart>
        <c:varyColors val="1"/>
        <c:ser>
          <c:idx val="0"/>
          <c:order val="0"/>
          <c:spPr>
            <a:ln>
              <a:solidFill>
                <a:srgbClr val="66CCFF"/>
              </a:solidFill>
            </a:ln>
          </c:spPr>
          <c:dPt>
            <c:idx val="0"/>
            <c:bubble3D val="0"/>
            <c:explosion val="3"/>
            <c:spPr>
              <a:gradFill flip="none" rotWithShape="1">
                <a:gsLst>
                  <a:gs pos="0">
                    <a:schemeClr val="accent6">
                      <a:lumMod val="67000"/>
                    </a:schemeClr>
                  </a:gs>
                  <a:gs pos="48000">
                    <a:schemeClr val="accent6">
                      <a:lumMod val="97000"/>
                      <a:lumOff val="3000"/>
                    </a:schemeClr>
                  </a:gs>
                  <a:gs pos="100000">
                    <a:schemeClr val="accent6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25400">
                <a:solidFill>
                  <a:srgbClr val="66CCFF"/>
                </a:solidFill>
              </a:ln>
              <a:effectLst/>
              <a:sp3d contourW="25400">
                <a:contourClr>
                  <a:srgbClr val="66CCFF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790-4F5D-97A4-E5C9B367751E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path path="circle">
                  <a:fillToRect l="50000" t="50000" r="50000" b="50000"/>
                </a:path>
                <a:tileRect/>
              </a:gradFill>
              <a:ln w="25400">
                <a:solidFill>
                  <a:srgbClr val="66CCFF"/>
                </a:solidFill>
              </a:ln>
              <a:effectLst/>
              <a:sp3d contourW="25400">
                <a:contourClr>
                  <a:srgbClr val="66CCFF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790-4F5D-97A4-E5C9B367751E}"/>
              </c:ext>
            </c:extLst>
          </c:dPt>
          <c:dLbls>
            <c:dLbl>
              <c:idx val="0"/>
              <c:layout>
                <c:manualLayout>
                  <c:x val="-0.21408386844726182"/>
                  <c:y val="-8.181854656702942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lang="es-ES"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50.1%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90-4F5D-97A4-E5C9B367751E}"/>
                </c:ext>
              </c:extLst>
            </c:dLbl>
            <c:dLbl>
              <c:idx val="1"/>
              <c:layout>
                <c:manualLayout>
                  <c:x val="0.22239477926894349"/>
                  <c:y val="5.936907568082653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lang="es-ES"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49.9%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90-4F5D-97A4-E5C9B36775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'Trim. enero - diciembre 2022'!$E$5:$F$5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'Trim. enero - diciembre 2022'!$E$9:$F$9</c:f>
              <c:numCache>
                <c:formatCode>#,##0</c:formatCode>
                <c:ptCount val="2"/>
                <c:pt idx="0">
                  <c:v>49066</c:v>
                </c:pt>
                <c:pt idx="1">
                  <c:v>46558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90-4F5D-97A4-E5C9B3677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73381452318334"/>
          <c:y val="0.91560459401173577"/>
          <c:w val="0.36160061242344732"/>
          <c:h val="5.89176989818948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s-ES"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DO" sz="1000"/>
              <a:t>INFOTEP. Participantes</a:t>
            </a:r>
            <a:r>
              <a:rPr lang="es-DO" sz="1000" baseline="0"/>
              <a:t> según Sexo, en el Trimestre</a:t>
            </a:r>
          </a:p>
          <a:p>
            <a:pPr>
              <a:defRPr sz="1000"/>
            </a:pPr>
            <a:r>
              <a:rPr lang="es-DO" sz="1000" baseline="0"/>
              <a:t>Abril - junio 2022</a:t>
            </a:r>
            <a:endParaRPr lang="es-DO" sz="1000"/>
          </a:p>
        </c:rich>
      </c:tx>
      <c:layout>
        <c:manualLayout>
          <c:xMode val="edge"/>
          <c:yMode val="edge"/>
          <c:x val="0.17698600174978135"/>
          <c:y val="0"/>
        </c:manualLayout>
      </c:layout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944444444444446"/>
          <c:y val="0.15277777777777779"/>
          <c:w val="0.68318197725284335"/>
          <c:h val="0.70833333333333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0-65DF-44D0-BDA2-634398D995A2}"/>
              </c:ext>
            </c:extLst>
          </c:dPt>
          <c:dPt>
            <c:idx val="1"/>
            <c:bubble3D val="0"/>
            <c:explosion val="8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1-65DF-44D0-BDA2-634398D995A2}"/>
              </c:ext>
            </c:extLst>
          </c:dPt>
          <c:dLbls>
            <c:dLbl>
              <c:idx val="0"/>
              <c:layout>
                <c:manualLayout>
                  <c:x val="-0.15782998199605214"/>
                  <c:y val="6.2636862335335983E-2"/>
                </c:manualLayout>
              </c:layout>
              <c:spPr/>
              <c:txPr>
                <a:bodyPr/>
                <a:lstStyle/>
                <a:p>
                  <a:pPr>
                    <a:defRPr sz="1100" b="1"/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DF-44D0-BDA2-634398D995A2}"/>
                </c:ext>
              </c:extLst>
            </c:dLbl>
            <c:dLbl>
              <c:idx val="1"/>
              <c:layout>
                <c:manualLayout>
                  <c:x val="0.18684562157003101"/>
                  <c:y val="-0.12389446579841033"/>
                </c:manualLayout>
              </c:layout>
              <c:spPr/>
              <c:txPr>
                <a:bodyPr/>
                <a:lstStyle/>
                <a:p>
                  <a:pPr>
                    <a:defRPr sz="1100" b="1"/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DF-44D0-BDA2-634398D995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'Trim. enero - diciembre 2022'!$E$5:$F$5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('Trim. enero - diciembre 2022'!$E$13,'Trim. enero - diciembre 2022'!$F$13)</c:f>
              <c:numCache>
                <c:formatCode>#,##0</c:formatCode>
                <c:ptCount val="2"/>
                <c:pt idx="0">
                  <c:v>92589</c:v>
                </c:pt>
                <c:pt idx="1">
                  <c:v>112485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DF-44D0-BDA2-634398D99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rtl="0">
            <a:defRPr b="1"/>
          </a:pPr>
          <a:endParaRPr lang="es-DO"/>
        </a:p>
      </c:txPr>
    </c:legend>
    <c:plotVisOnly val="1"/>
    <c:dispBlanksAs val="zero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rgbClr val="5B9BD5">
            <a:tint val="44500"/>
            <a:satMod val="160000"/>
          </a:srgbClr>
        </a:gs>
        <a:gs pos="100000">
          <a:srgbClr val="5B9BD5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>
      <a:bevelT w="165100" prst="coolSlant"/>
    </a:sp3d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solidFill>
                  <a:schemeClr val="bg2">
                    <a:lumMod val="25000"/>
                  </a:schemeClr>
                </a:solidFill>
              </a:rPr>
              <a:t>INFOTEP. Participantes</a:t>
            </a:r>
            <a:r>
              <a:rPr lang="es-DO" sz="1100" b="1" baseline="0">
                <a:solidFill>
                  <a:schemeClr val="bg2">
                    <a:lumMod val="25000"/>
                  </a:schemeClr>
                </a:solidFill>
              </a:rPr>
              <a:t> según Sexo, en el Trimestre</a:t>
            </a:r>
          </a:p>
          <a:p>
            <a:pPr>
              <a:defRPr sz="1100" b="1">
                <a:solidFill>
                  <a:schemeClr val="bg2">
                    <a:lumMod val="25000"/>
                  </a:schemeClr>
                </a:solidFill>
              </a:defRPr>
            </a:pPr>
            <a:r>
              <a:rPr lang="es-DO" sz="1100" b="1" baseline="0">
                <a:solidFill>
                  <a:schemeClr val="bg2">
                    <a:lumMod val="25000"/>
                  </a:schemeClr>
                </a:solidFill>
              </a:rPr>
              <a:t>Julio - Septiembre 2022</a:t>
            </a:r>
            <a:endParaRPr lang="es-DO" sz="1100" b="1">
              <a:solidFill>
                <a:schemeClr val="bg2">
                  <a:lumMod val="2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bg2">
                  <a:lumMod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73A4-4079-99F4-EE0850622B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3A4-4079-99F4-EE0850622B6E}"/>
              </c:ext>
            </c:extLst>
          </c:dPt>
          <c:dLbls>
            <c:dLbl>
              <c:idx val="0"/>
              <c:layout>
                <c:manualLayout>
                  <c:x val="-0.14387904636920384"/>
                  <c:y val="4.57966885378500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A4-4079-99F4-EE0850622B6E}"/>
                </c:ext>
              </c:extLst>
            </c:dLbl>
            <c:dLbl>
              <c:idx val="1"/>
              <c:layout>
                <c:manualLayout>
                  <c:x val="0.12760454943132107"/>
                  <c:y val="-4.30704795937461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A4-4079-99F4-EE0850622B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'Trim. enero - diciembre 2022'!$E$5:$F$5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('Trim. enero - diciembre 2022'!$E$22,'Trim. enero - diciembre 2022'!$F$22)</c:f>
              <c:numCache>
                <c:formatCode>#,##0</c:formatCode>
                <c:ptCount val="2"/>
                <c:pt idx="0">
                  <c:v>350440</c:v>
                </c:pt>
                <c:pt idx="1">
                  <c:v>432325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4-4079-99F4-EE0850622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6">
            <a:lumMod val="5000"/>
            <a:lumOff val="95000"/>
          </a:schemeClr>
        </a:gs>
        <a:gs pos="74000">
          <a:schemeClr val="accent6">
            <a:lumMod val="45000"/>
            <a:lumOff val="55000"/>
          </a:schemeClr>
        </a:gs>
        <a:gs pos="83000">
          <a:schemeClr val="accent6">
            <a:lumMod val="45000"/>
            <a:lumOff val="55000"/>
          </a:schemeClr>
        </a:gs>
        <a:gs pos="100000">
          <a:schemeClr val="accent6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2">
                    <a:lumMod val="50000"/>
                  </a:schemeClr>
                </a:solidFill>
              </a:defRPr>
            </a:pPr>
            <a:r>
              <a:rPr lang="es-DO" sz="1200">
                <a:solidFill>
                  <a:schemeClr val="bg2">
                    <a:lumMod val="50000"/>
                  </a:schemeClr>
                </a:solidFill>
              </a:rPr>
              <a:t>INFOTEP.</a:t>
            </a:r>
            <a:r>
              <a:rPr lang="es-DO" sz="1200" baseline="0">
                <a:solidFill>
                  <a:schemeClr val="bg2">
                    <a:lumMod val="50000"/>
                  </a:schemeClr>
                </a:solidFill>
              </a:rPr>
              <a:t> Participantes según Sexo, en el Trimestre</a:t>
            </a:r>
          </a:p>
          <a:p>
            <a:pPr>
              <a:defRPr sz="1200">
                <a:solidFill>
                  <a:schemeClr val="bg2">
                    <a:lumMod val="50000"/>
                  </a:schemeClr>
                </a:solidFill>
              </a:defRPr>
            </a:pPr>
            <a:r>
              <a:rPr lang="es-DO" sz="1200" baseline="0">
                <a:solidFill>
                  <a:schemeClr val="bg2">
                    <a:lumMod val="50000"/>
                  </a:schemeClr>
                </a:solidFill>
              </a:rPr>
              <a:t>Octubre - diciembre 2022</a:t>
            </a:r>
            <a:endParaRPr lang="es-DO" sz="1200">
              <a:solidFill>
                <a:schemeClr val="bg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9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AC7C-4AED-8E3F-BC3969385754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AC7C-4AED-8E3F-BC3969385754}"/>
              </c:ext>
            </c:extLst>
          </c:dPt>
          <c:dLbls>
            <c:dLbl>
              <c:idx val="0"/>
              <c:layout>
                <c:manualLayout>
                  <c:x val="-0.15266818225159715"/>
                  <c:y val="3.5037554267980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7C-4AED-8E3F-BC3969385754}"/>
                </c:ext>
              </c:extLst>
            </c:dLbl>
            <c:dLbl>
              <c:idx val="1"/>
              <c:layout>
                <c:manualLayout>
                  <c:x val="0.20090112062951973"/>
                  <c:y val="-0.1079984813219102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7C-4AED-8E3F-BC39693857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'Trim. enero - diciembre 2022'!$E$5:$F$5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'Trim. enero - diciembre 2022'!$E$21:$F$21</c:f>
              <c:numCache>
                <c:formatCode>#,##0</c:formatCode>
                <c:ptCount val="2"/>
                <c:pt idx="0">
                  <c:v>96538</c:v>
                </c:pt>
                <c:pt idx="1">
                  <c:v>138052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7C-4AED-8E3F-BC3969385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rtl="0">
            <a:defRPr/>
          </a:pPr>
          <a:endParaRPr lang="es-DO"/>
        </a:p>
      </c:txPr>
    </c:legend>
    <c:plotVisOnly val="1"/>
    <c:dispBlanksAs val="gap"/>
    <c:showDLblsOverMax val="0"/>
  </c:chart>
  <c:spPr>
    <a:gradFill>
      <a:gsLst>
        <a:gs pos="5200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/>
              <a:t>INFOTEP. Participantes</a:t>
            </a:r>
            <a:r>
              <a:rPr lang="es-DO" sz="1100" b="1" baseline="0"/>
              <a:t> según Sexo, en el año</a:t>
            </a:r>
          </a:p>
          <a:p>
            <a:pPr>
              <a:defRPr sz="1100" b="1"/>
            </a:pPr>
            <a:r>
              <a:rPr lang="es-DO" sz="1100" b="1" baseline="0"/>
              <a:t>2022</a:t>
            </a:r>
            <a:endParaRPr lang="es-DO" sz="1100" b="1"/>
          </a:p>
        </c:rich>
      </c:tx>
      <c:layout>
        <c:manualLayout>
          <c:xMode val="edge"/>
          <c:yMode val="edge"/>
          <c:x val="0.19854682875627092"/>
          <c:y val="2.91438924230851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7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814-442B-82C5-5E8FA3217D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814-442B-82C5-5E8FA3217D0F}"/>
              </c:ext>
            </c:extLst>
          </c:dPt>
          <c:dLbls>
            <c:dLbl>
              <c:idx val="0"/>
              <c:layout>
                <c:manualLayout>
                  <c:x val="-0.17169706911636046"/>
                  <c:y val="3.9296077573636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14-442B-82C5-5E8FA3217D0F}"/>
                </c:ext>
              </c:extLst>
            </c:dLbl>
            <c:dLbl>
              <c:idx val="1"/>
              <c:layout>
                <c:manualLayout>
                  <c:x val="0.20835214348206474"/>
                  <c:y val="-8.14873140857392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14-442B-82C5-5E8FA3217D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'Trim. enero - diciembre 2022'!$E$5:$F$5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('Trim. enero - diciembre 2022'!$E$22,'Trim. enero - diciembre 2022'!$F$22)</c:f>
              <c:numCache>
                <c:formatCode>#,##0</c:formatCode>
                <c:ptCount val="2"/>
                <c:pt idx="0">
                  <c:v>350440</c:v>
                </c:pt>
                <c:pt idx="1">
                  <c:v>432325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14-442B-82C5-5E8FA3217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9525</xdr:rowOff>
    </xdr:from>
    <xdr:to>
      <xdr:col>0</xdr:col>
      <xdr:colOff>1219200</xdr:colOff>
      <xdr:row>3</xdr:row>
      <xdr:rowOff>187325</xdr:rowOff>
    </xdr:to>
    <xdr:pic>
      <xdr:nvPicPr>
        <xdr:cNvPr id="2" name="Imagen 1" descr="http://intranet/images/logo_infotepIS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38150"/>
          <a:ext cx="1181100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771525</xdr:colOff>
      <xdr:row>1</xdr:row>
      <xdr:rowOff>171451</xdr:rowOff>
    </xdr:from>
    <xdr:to>
      <xdr:col>12</xdr:col>
      <xdr:colOff>266700</xdr:colOff>
      <xdr:row>9</xdr:row>
      <xdr:rowOff>152401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647700</xdr:colOff>
      <xdr:row>2</xdr:row>
      <xdr:rowOff>1</xdr:rowOff>
    </xdr:from>
    <xdr:to>
      <xdr:col>18</xdr:col>
      <xdr:colOff>228600</xdr:colOff>
      <xdr:row>9</xdr:row>
      <xdr:rowOff>104776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709612</xdr:colOff>
      <xdr:row>11</xdr:row>
      <xdr:rowOff>14287</xdr:rowOff>
    </xdr:from>
    <xdr:to>
      <xdr:col>12</xdr:col>
      <xdr:colOff>252412</xdr:colOff>
      <xdr:row>18</xdr:row>
      <xdr:rowOff>228600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76200</xdr:colOff>
      <xdr:row>11</xdr:row>
      <xdr:rowOff>1</xdr:rowOff>
    </xdr:from>
    <xdr:to>
      <xdr:col>18</xdr:col>
      <xdr:colOff>361950</xdr:colOff>
      <xdr:row>18</xdr:row>
      <xdr:rowOff>219075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657225</xdr:colOff>
      <xdr:row>20</xdr:row>
      <xdr:rowOff>4761</xdr:rowOff>
    </xdr:from>
    <xdr:to>
      <xdr:col>15</xdr:col>
      <xdr:colOff>85724</xdr:colOff>
      <xdr:row>32</xdr:row>
      <xdr:rowOff>76199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C2D62FF-608A-453D-9864-3632611AFB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7"/>
  <sheetViews>
    <sheetView tabSelected="1" zoomScaleNormal="100" workbookViewId="0">
      <selection activeCell="R27" sqref="R27"/>
    </sheetView>
  </sheetViews>
  <sheetFormatPr baseColWidth="10" defaultRowHeight="15"/>
  <cols>
    <col min="1" max="1" width="18.625" customWidth="1"/>
    <col min="2" max="2" width="12.875" style="2" customWidth="1"/>
    <col min="3" max="3" width="12.5" style="2" customWidth="1"/>
    <col min="4" max="4" width="13.75" style="2" customWidth="1"/>
    <col min="5" max="6" width="10.125" style="3" customWidth="1"/>
    <col min="7" max="9" width="11" style="1"/>
  </cols>
  <sheetData>
    <row r="2" spans="1:7" ht="16.5">
      <c r="A2" s="18" t="s">
        <v>22</v>
      </c>
      <c r="B2" s="18"/>
      <c r="C2" s="18"/>
      <c r="D2" s="18"/>
      <c r="E2" s="18"/>
      <c r="F2" s="18"/>
    </row>
    <row r="3" spans="1:7" ht="16.5">
      <c r="A3" s="18" t="s">
        <v>20</v>
      </c>
      <c r="B3" s="18"/>
      <c r="C3" s="18"/>
      <c r="D3" s="18"/>
      <c r="E3" s="18"/>
      <c r="F3" s="18"/>
    </row>
    <row r="4" spans="1:7" ht="16.5">
      <c r="A4" s="18">
        <v>2022</v>
      </c>
      <c r="B4" s="18"/>
      <c r="C4" s="18"/>
      <c r="D4" s="18"/>
      <c r="E4" s="18"/>
      <c r="F4" s="18"/>
    </row>
    <row r="5" spans="1:7" ht="37.5" customHeight="1">
      <c r="A5" s="9" t="s">
        <v>0</v>
      </c>
      <c r="B5" s="8" t="s">
        <v>16</v>
      </c>
      <c r="C5" s="8" t="s">
        <v>17</v>
      </c>
      <c r="D5" s="9" t="s">
        <v>15</v>
      </c>
      <c r="E5" s="10" t="s">
        <v>21</v>
      </c>
      <c r="F5" s="10" t="s">
        <v>14</v>
      </c>
    </row>
    <row r="6" spans="1:7" ht="24" customHeight="1">
      <c r="A6" s="11" t="s">
        <v>1</v>
      </c>
      <c r="B6" s="12">
        <v>371</v>
      </c>
      <c r="C6" s="12">
        <v>18156</v>
      </c>
      <c r="D6" s="12">
        <f>+E6+F6</f>
        <v>5899</v>
      </c>
      <c r="E6" s="16">
        <v>3097</v>
      </c>
      <c r="F6" s="16">
        <v>2802</v>
      </c>
    </row>
    <row r="7" spans="1:7" ht="24" customHeight="1">
      <c r="A7" s="11" t="s">
        <v>2</v>
      </c>
      <c r="B7" s="15">
        <v>1492</v>
      </c>
      <c r="C7" s="15">
        <v>67202</v>
      </c>
      <c r="D7" s="12">
        <f t="shared" ref="D7:D8" si="0">+E7+F7</f>
        <v>26999</v>
      </c>
      <c r="E7" s="16">
        <v>13827</v>
      </c>
      <c r="F7" s="16">
        <v>13172</v>
      </c>
    </row>
    <row r="8" spans="1:7" ht="24" customHeight="1">
      <c r="A8" s="11" t="s">
        <v>3</v>
      </c>
      <c r="B8" s="15">
        <v>3453</v>
      </c>
      <c r="C8" s="15">
        <v>158516</v>
      </c>
      <c r="D8" s="12">
        <f t="shared" si="0"/>
        <v>62726</v>
      </c>
      <c r="E8" s="16">
        <v>32142</v>
      </c>
      <c r="F8" s="16">
        <v>30584</v>
      </c>
    </row>
    <row r="9" spans="1:7" ht="23.25" customHeight="1">
      <c r="A9" s="4" t="s">
        <v>19</v>
      </c>
      <c r="B9" s="6">
        <f>SUM(B6:B8)</f>
        <v>5316</v>
      </c>
      <c r="C9" s="6">
        <f t="shared" ref="C9:F9" si="1">SUM(C6:C8)</f>
        <v>243874</v>
      </c>
      <c r="D9" s="6">
        <f>SUM(D6:D8)</f>
        <v>95624</v>
      </c>
      <c r="E9" s="6">
        <f t="shared" si="1"/>
        <v>49066</v>
      </c>
      <c r="F9" s="6">
        <f t="shared" si="1"/>
        <v>46558</v>
      </c>
    </row>
    <row r="10" spans="1:7" ht="24" customHeight="1">
      <c r="A10" s="11" t="s">
        <v>4</v>
      </c>
      <c r="B10" s="12">
        <v>3304</v>
      </c>
      <c r="C10" s="12">
        <v>212232</v>
      </c>
      <c r="D10" s="12">
        <f>+E10+F10</f>
        <v>62934</v>
      </c>
      <c r="E10" s="13">
        <v>30781</v>
      </c>
      <c r="F10" s="13">
        <v>32153</v>
      </c>
    </row>
    <row r="11" spans="1:7" ht="24" customHeight="1">
      <c r="A11" s="11" t="s">
        <v>5</v>
      </c>
      <c r="B11" s="12">
        <v>4074</v>
      </c>
      <c r="C11" s="12">
        <v>281437</v>
      </c>
      <c r="D11" s="12">
        <f t="shared" ref="D11:D12" si="2">+E11+F11</f>
        <v>76193</v>
      </c>
      <c r="E11" s="13">
        <v>41746</v>
      </c>
      <c r="F11" s="13">
        <v>34447</v>
      </c>
    </row>
    <row r="12" spans="1:7" ht="24" customHeight="1">
      <c r="A12" s="11" t="s">
        <v>6</v>
      </c>
      <c r="B12" s="12">
        <v>3506</v>
      </c>
      <c r="C12" s="12">
        <v>249489</v>
      </c>
      <c r="D12" s="12">
        <f t="shared" si="2"/>
        <v>65947</v>
      </c>
      <c r="E12" s="13">
        <v>20062</v>
      </c>
      <c r="F12" s="13">
        <v>45885</v>
      </c>
    </row>
    <row r="13" spans="1:7" ht="23.25" customHeight="1">
      <c r="A13" s="4" t="s">
        <v>18</v>
      </c>
      <c r="B13" s="6">
        <f>SUM(B10:B12)</f>
        <v>10884</v>
      </c>
      <c r="C13" s="6">
        <f t="shared" ref="C13:F13" si="3">SUM(C10:C12)</f>
        <v>743158</v>
      </c>
      <c r="D13" s="6">
        <f>SUM(D10:D12)</f>
        <v>205074</v>
      </c>
      <c r="E13" s="6">
        <f t="shared" si="3"/>
        <v>92589</v>
      </c>
      <c r="F13" s="6">
        <f t="shared" si="3"/>
        <v>112485</v>
      </c>
    </row>
    <row r="14" spans="1:7" ht="23.25" customHeight="1">
      <c r="A14" s="11" t="s">
        <v>7</v>
      </c>
      <c r="B14" s="12">
        <v>4612</v>
      </c>
      <c r="C14" s="12">
        <v>359389</v>
      </c>
      <c r="D14" s="12">
        <f t="shared" ref="D14:D18" si="4">+E14+F14</f>
        <v>85773</v>
      </c>
      <c r="E14" s="13">
        <v>39566</v>
      </c>
      <c r="F14" s="13">
        <v>46207</v>
      </c>
    </row>
    <row r="15" spans="1:7" ht="23.25" customHeight="1">
      <c r="A15" s="11" t="s">
        <v>8</v>
      </c>
      <c r="B15" s="12">
        <v>4536</v>
      </c>
      <c r="C15" s="12">
        <v>331469</v>
      </c>
      <c r="D15" s="12">
        <f t="shared" si="4"/>
        <v>86977</v>
      </c>
      <c r="E15" s="13">
        <v>39626</v>
      </c>
      <c r="F15" s="13">
        <v>47351</v>
      </c>
      <c r="G15" s="14"/>
    </row>
    <row r="16" spans="1:7" ht="23.25" customHeight="1">
      <c r="A16" s="11" t="s">
        <v>9</v>
      </c>
      <c r="B16" s="12">
        <v>3887</v>
      </c>
      <c r="C16" s="12">
        <v>275474</v>
      </c>
      <c r="D16" s="12">
        <f t="shared" si="4"/>
        <v>74727</v>
      </c>
      <c r="E16" s="13">
        <v>33055</v>
      </c>
      <c r="F16" s="13">
        <v>41672</v>
      </c>
    </row>
    <row r="17" spans="1:6" ht="23.25" customHeight="1">
      <c r="A17" s="4" t="s">
        <v>18</v>
      </c>
      <c r="B17" s="6">
        <f>SUM(B14:B16)</f>
        <v>13035</v>
      </c>
      <c r="C17" s="6">
        <f t="shared" ref="C17:F17" si="5">SUM(C14:C16)</f>
        <v>966332</v>
      </c>
      <c r="D17" s="6">
        <f t="shared" si="5"/>
        <v>247477</v>
      </c>
      <c r="E17" s="6">
        <f t="shared" si="5"/>
        <v>112247</v>
      </c>
      <c r="F17" s="6">
        <f t="shared" si="5"/>
        <v>135230</v>
      </c>
    </row>
    <row r="18" spans="1:6" ht="24" customHeight="1">
      <c r="A18" s="11" t="s">
        <v>10</v>
      </c>
      <c r="B18" s="12">
        <v>4639</v>
      </c>
      <c r="C18" s="12">
        <v>382161</v>
      </c>
      <c r="D18" s="12">
        <f t="shared" si="4"/>
        <v>88985</v>
      </c>
      <c r="E18" s="13">
        <v>37068</v>
      </c>
      <c r="F18" s="13">
        <v>51917</v>
      </c>
    </row>
    <row r="19" spans="1:6" ht="24" customHeight="1">
      <c r="A19" s="11" t="s">
        <v>11</v>
      </c>
      <c r="B19" s="12">
        <v>3862</v>
      </c>
      <c r="C19" s="12">
        <v>289701</v>
      </c>
      <c r="D19" s="12">
        <f>+E19+F19</f>
        <v>74116</v>
      </c>
      <c r="E19" s="13">
        <v>31823</v>
      </c>
      <c r="F19" s="13">
        <v>42293</v>
      </c>
    </row>
    <row r="20" spans="1:6" ht="24" customHeight="1">
      <c r="A20" s="11" t="s">
        <v>12</v>
      </c>
      <c r="B20" s="12">
        <v>3736</v>
      </c>
      <c r="C20" s="12">
        <v>392209</v>
      </c>
      <c r="D20" s="12">
        <f>+E20+F20</f>
        <v>71489</v>
      </c>
      <c r="E20" s="13">
        <v>27647</v>
      </c>
      <c r="F20" s="13">
        <v>43842</v>
      </c>
    </row>
    <row r="21" spans="1:6" ht="24" customHeight="1">
      <c r="A21" s="4" t="s">
        <v>18</v>
      </c>
      <c r="B21" s="6">
        <f>SUM(B18:B20)</f>
        <v>12237</v>
      </c>
      <c r="C21" s="6">
        <f>SUM(C18:C20)</f>
        <v>1064071</v>
      </c>
      <c r="D21" s="6">
        <f>SUM(D18:D20)</f>
        <v>234590</v>
      </c>
      <c r="E21" s="6">
        <f t="shared" ref="E21:F21" si="6">SUM(E18:E20)</f>
        <v>96538</v>
      </c>
      <c r="F21" s="6">
        <f t="shared" si="6"/>
        <v>138052</v>
      </c>
    </row>
    <row r="22" spans="1:6" ht="26.25" customHeight="1">
      <c r="A22" s="5" t="s">
        <v>13</v>
      </c>
      <c r="B22" s="7">
        <f>+B9+B13+B17+B21</f>
        <v>41472</v>
      </c>
      <c r="C22" s="7">
        <f t="shared" ref="C22:F22" si="7">+C9+C13+C17+C21</f>
        <v>3017435</v>
      </c>
      <c r="D22" s="7">
        <f t="shared" si="7"/>
        <v>782765</v>
      </c>
      <c r="E22" s="7">
        <f t="shared" si="7"/>
        <v>350440</v>
      </c>
      <c r="F22" s="7">
        <f t="shared" si="7"/>
        <v>432325</v>
      </c>
    </row>
    <row r="23" spans="1:6">
      <c r="A23" s="19" t="s">
        <v>23</v>
      </c>
      <c r="B23" s="19"/>
      <c r="C23" s="19"/>
      <c r="D23" s="19"/>
      <c r="E23" s="19"/>
      <c r="F23" s="19"/>
    </row>
    <row r="24" spans="1:6">
      <c r="A24" s="20"/>
      <c r="B24" s="20"/>
      <c r="C24" s="20"/>
      <c r="D24" s="20"/>
      <c r="E24" s="20"/>
      <c r="F24" s="20"/>
    </row>
    <row r="25" spans="1:6">
      <c r="E25" s="17"/>
    </row>
    <row r="26" spans="1:6">
      <c r="D26" s="17"/>
    </row>
    <row r="27" spans="1:6">
      <c r="D27" s="17"/>
      <c r="E27" s="17"/>
    </row>
  </sheetData>
  <mergeCells count="5">
    <mergeCell ref="A2:F2"/>
    <mergeCell ref="A3:F3"/>
    <mergeCell ref="A4:F4"/>
    <mergeCell ref="A23:F23"/>
    <mergeCell ref="A24:F24"/>
  </mergeCells>
  <pageMargins left="0.7" right="0.7" top="0.75" bottom="0.75" header="0.3" footer="0.3"/>
  <pageSetup scale="58" orientation="portrait" horizontalDpi="4294967294" verticalDpi="4294967294" r:id="rId1"/>
  <colBreaks count="1" manualBreakCount="1">
    <brk id="6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Trim. enero - diciembre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Salcedo</dc:creator>
  <cp:lastModifiedBy>Pedro Santos</cp:lastModifiedBy>
  <cp:lastPrinted>2023-01-16T14:22:07Z</cp:lastPrinted>
  <dcterms:created xsi:type="dcterms:W3CDTF">2018-08-13T12:30:15Z</dcterms:created>
  <dcterms:modified xsi:type="dcterms:W3CDTF">2023-01-16T14:23:28Z</dcterms:modified>
</cp:coreProperties>
</file>