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C:\Users\psantos\Downloads\"/>
    </mc:Choice>
  </mc:AlternateContent>
  <xr:revisionPtr revIDLastSave="0" documentId="13_ncr:1_{067F7FBC-70CA-4B83-BF18-6E24C8DF62F3}" xr6:coauthVersionLast="36" xr6:coauthVersionMax="36" xr10:uidLastSave="{00000000-0000-0000-0000-000000000000}"/>
  <bookViews>
    <workbookView xWindow="0" yWindow="0" windowWidth="20490" windowHeight="7545" xr2:uid="{00000000-000D-0000-FFFF-FFFF00000000}"/>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J29" i="2"/>
  <c r="I29" i="2"/>
  <c r="I25" i="2"/>
  <c r="C16" i="2"/>
  <c r="C15" i="2"/>
  <c r="C14" i="2"/>
  <c r="J30" i="1"/>
  <c r="I30" i="1"/>
  <c r="J29" i="1"/>
  <c r="I25" i="1"/>
  <c r="C16" i="1"/>
  <c r="C15" i="1"/>
  <c r="C14" i="1"/>
</calcChain>
</file>

<file path=xl/sharedStrings.xml><?xml version="1.0" encoding="utf-8"?>
<sst xmlns="http://schemas.openxmlformats.org/spreadsheetml/2006/main" count="157" uniqueCount="82">
  <si>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</si>
  <si>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</si>
  <si>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</si>
  <si>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</si>
  <si>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</si>
  <si>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</si>
  <si>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</si>
  <si>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</si>
  <si>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</si>
  <si>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</si>
  <si>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</si>
  <si>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</si>
  <si>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</si>
  <si>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</si>
  <si>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</si>
  <si>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</si>
  <si>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</si>
  <si>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</si>
  <si>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</si>
  <si>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</si>
  <si>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</si>
  <si>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</si>
  <si>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</si>
  <si>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</si>
  <si>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</si>
  <si>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</si>
  <si>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</si>
  <si>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</si>
  <si>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</si>
  <si>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</si>
  <si>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</si>
  <si>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</si>
  <si>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</si>
  <si>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</si>
  <si>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</si>
  <si>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</si>
  <si>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</si>
  <si>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</si>
  <si>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</si>
  <si>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</si>
  <si>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</si>
  <si>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</si>
  <si>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</si>
  <si>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</si>
  <si>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</si>
  <si>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</si>
  <si>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</si>
  <si>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</si>
  <si>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</si>
  <si>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</si>
  <si>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</si>
  <si>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</si>
  <si>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</si>
  <si>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</si>
  <si>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</si>
  <si>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</si>
  <si>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</si>
  <si>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</si>
  <si>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Se procederà a revisar las metas del 3er trimestre para ajustarlas en funciòn de la demanda que se està recibiendo de este servicio por parte de las empresas.</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</si>
  <si>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</si>
  <si>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</si>
  <si>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</si>
  <si>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</si>
  <si>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</si>
  <si>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</si>
  <si>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</si>
  <si>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</si>
  <si>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</si>
  <si>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</si>
  <si>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</si>
  <si>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</si>
  <si>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Programación Semestral</t>
  </si>
  <si>
    <t>Ejecución Semestral</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</si>
  <si>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</si>
  <si>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</si>
  <si>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desarrollar un plan de actualización de los docentes para fortalecer sus competencias.</t>
  </si>
  <si>
    <t>Informe de Evaluación Semestral de las Metas Físicas-Financieras</t>
  </si>
  <si>
    <t>En el semestre enero - junio se atendieron 2,022 empresas a traves del servicio de Asesoria y Asistencia tècnica para la mejora de la productividad, para una ejecucion de un 128.30% en relacion a las metas planificadas. La ejecuciòn financiera fue de 164,337,804.94 para un 123.33% en relacion a las metas planificadas.</t>
  </si>
  <si>
    <t>La desviaciòn en la ejecuciòn de las metas fìsicas de 28.30% se debe a que se registrò un incremento en la demanda de las empresas para el servicio de Asesorìa y Asistencia Tècnica. La desviaciòn de las metas financieras fue de un 23.33%, esto se debe al incremento de la ejecuciòn de las metas fìsicas.</t>
  </si>
  <si>
    <t xml:space="preserve">300,698  participantes capacitados a travès del servicio de Formaciòn Tècnico Profesional en el semestre enero - junio, para una ejecuciòn de 101.99% en relaciòn a las metas planificadas. La ejecuciòn de las metas financieras fue de 99.51%. </t>
  </si>
  <si>
    <t xml:space="preserve">Las metas Físicas y Financieras están dentro de los rangos esperados. </t>
  </si>
  <si>
    <r>
      <t xml:space="preserve">Asistir  a </t>
    </r>
    <r>
      <rPr>
        <i/>
        <sz val="11"/>
        <rFont val="Calibri"/>
        <family val="2"/>
        <scheme val="minor"/>
      </rPr>
      <t>1,576</t>
    </r>
    <r>
      <rPr>
        <i/>
        <sz val="11"/>
        <color rgb="FF0070C0"/>
        <rFont val="Calibri"/>
        <family val="2"/>
        <scheme val="minor"/>
      </rPr>
      <t xml:space="preserve"> </t>
    </r>
    <r>
      <rPr>
        <i/>
        <sz val="11"/>
        <color theme="1"/>
        <rFont val="Calibri"/>
        <family val="2"/>
        <scheme val="minor"/>
      </rPr>
      <t xml:space="preserve">empresas  en servicios de capacitaciòn en el semestre </t>
    </r>
    <r>
      <rPr>
        <i/>
        <sz val="11"/>
        <rFont val="Calibri"/>
        <family val="2"/>
        <scheme val="minor"/>
      </rPr>
      <t>enero-junio</t>
    </r>
    <r>
      <rPr>
        <i/>
        <sz val="11"/>
        <color theme="1"/>
        <rFont val="Calibri"/>
        <family val="2"/>
        <scheme val="minor"/>
      </rPr>
      <t xml:space="preserv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</si>
</sst>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
      <i/>
      <sz val="11"/>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27" xfId="0" applyFont="1" applyBorder="1" applyAlignment="1" applyProtection="1">
      <alignment vertical="top" wrapText="1"/>
      <protection locked="0"/>
    </xf>
    <xf numFmtId="0" fontId="20" fillId="0" borderId="32" xfId="0" applyFont="1" applyBorder="1" applyAlignment="1" applyProtection="1">
      <alignment vertical="top" wrapText="1"/>
      <protection locked="0"/>
    </xf>
    <xf numFmtId="165"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readingOrder="1"/>
      <protection locked="0"/>
    </xf>
    <xf numFmtId="165" fontId="20" fillId="0" borderId="32" xfId="0" applyNumberFormat="1" applyFont="1" applyBorder="1" applyAlignment="1" applyProtection="1">
      <alignment horizontal="center" vertical="center" wrapText="1"/>
      <protection locked="0"/>
    </xf>
    <xf numFmtId="10" fontId="20" fillId="8" borderId="32" xfId="2" applyNumberFormat="1" applyFont="1" applyFill="1" applyBorder="1" applyAlignment="1" applyProtection="1">
      <alignment horizontal="center" vertical="center" wrapText="1" readingOrder="1"/>
      <protection locked="0"/>
    </xf>
    <xf numFmtId="167"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5"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readingOrder="1"/>
      <protection locked="0"/>
    </xf>
    <xf numFmtId="165"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0" borderId="0"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0" borderId="23"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6" fillId="0" borderId="0" xfId="0" applyNumberFormat="1" applyFont="1" applyFill="1" applyBorder="1" applyAlignment="1">
      <alignment horizontal="left" vertical="center" wrapText="1" readingOrder="1"/>
    </xf>
    <xf numFmtId="0" fontId="16" fillId="0" borderId="18" xfId="0" applyNumberFormat="1" applyFont="1" applyFill="1" applyBorder="1" applyAlignment="1">
      <alignment horizontal="left" vertical="center" wrapText="1" readingOrder="1"/>
    </xf>
    <xf numFmtId="0" fontId="16" fillId="0" borderId="0" xfId="0" applyFont="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zoomScaleNormal="100" workbookViewId="0">
      <selection activeCell="K3" sqref="K3"/>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95" t="s">
        <v>76</v>
      </c>
      <c r="C1" s="96"/>
      <c r="D1" s="96"/>
      <c r="E1" s="96"/>
      <c r="F1" s="96"/>
      <c r="G1" s="96"/>
      <c r="H1" s="96"/>
      <c r="I1" s="96"/>
      <c r="J1" s="97"/>
      <c r="K1" s="2"/>
    </row>
    <row r="2" spans="1:11" ht="21.75" thickBot="1" x14ac:dyDescent="0.3">
      <c r="A2" s="3"/>
      <c r="B2" s="98" t="s">
        <v>0</v>
      </c>
      <c r="C2" s="99"/>
      <c r="D2" s="98" t="s">
        <v>1</v>
      </c>
      <c r="E2" s="100"/>
      <c r="F2" s="100"/>
      <c r="G2" s="99"/>
      <c r="H2" s="101"/>
      <c r="I2" s="4" t="s">
        <v>2</v>
      </c>
      <c r="J2" s="5" t="s">
        <v>3</v>
      </c>
      <c r="K2" s="2"/>
    </row>
    <row r="3" spans="1:11" ht="21.75" thickBot="1" x14ac:dyDescent="0.3">
      <c r="A3" s="6"/>
      <c r="B3" s="102" t="s">
        <v>4</v>
      </c>
      <c r="C3" s="103"/>
      <c r="D3" s="102"/>
      <c r="E3" s="103"/>
      <c r="F3" s="103"/>
      <c r="G3" s="103"/>
      <c r="H3" s="104"/>
      <c r="I3" s="7">
        <v>44753</v>
      </c>
      <c r="J3" s="8"/>
      <c r="K3" s="2"/>
    </row>
    <row r="4" spans="1:11" x14ac:dyDescent="0.25">
      <c r="A4" s="105"/>
      <c r="B4" s="106"/>
      <c r="C4" s="106"/>
      <c r="D4" s="107"/>
      <c r="E4" s="107"/>
      <c r="F4" s="107"/>
      <c r="G4" s="107"/>
      <c r="H4" s="107"/>
      <c r="I4" s="106"/>
      <c r="J4" s="108"/>
      <c r="K4" s="2"/>
    </row>
    <row r="5" spans="1:11" ht="3" customHeight="1" x14ac:dyDescent="0.25">
      <c r="A5" s="109"/>
      <c r="B5" s="110"/>
      <c r="C5" s="110"/>
      <c r="D5" s="110"/>
      <c r="E5" s="110"/>
      <c r="F5" s="110"/>
      <c r="G5" s="110"/>
      <c r="H5" s="110"/>
      <c r="I5" s="110"/>
      <c r="J5" s="111"/>
      <c r="K5" s="2"/>
    </row>
    <row r="6" spans="1:11" ht="15.75" x14ac:dyDescent="0.25">
      <c r="A6" s="58" t="s">
        <v>5</v>
      </c>
      <c r="B6" s="59"/>
      <c r="C6" s="59"/>
      <c r="D6" s="59"/>
      <c r="E6" s="59"/>
      <c r="F6" s="59"/>
      <c r="G6" s="59"/>
      <c r="H6" s="59"/>
      <c r="I6" s="59"/>
      <c r="J6" s="60"/>
      <c r="K6" s="2"/>
    </row>
    <row r="7" spans="1:11" ht="15.75" x14ac:dyDescent="0.25">
      <c r="A7" s="47" t="s">
        <v>6</v>
      </c>
      <c r="B7" s="48"/>
      <c r="C7" s="48"/>
      <c r="D7" s="48"/>
      <c r="E7" s="48"/>
      <c r="F7" s="48"/>
      <c r="G7" s="48"/>
      <c r="H7" s="48"/>
      <c r="I7" s="48"/>
      <c r="J7" s="49"/>
      <c r="K7" s="2"/>
    </row>
    <row r="8" spans="1:11" ht="15" customHeight="1" x14ac:dyDescent="0.25">
      <c r="A8" s="9" t="s">
        <v>7</v>
      </c>
      <c r="B8" s="92" t="s">
        <v>8</v>
      </c>
      <c r="C8" s="93"/>
      <c r="D8" s="93"/>
      <c r="E8" s="93"/>
      <c r="F8" s="93"/>
      <c r="G8" s="93"/>
      <c r="H8" s="93"/>
      <c r="I8" s="93"/>
      <c r="J8" s="94"/>
      <c r="K8" s="2"/>
    </row>
    <row r="9" spans="1:11" ht="15" customHeight="1" x14ac:dyDescent="0.25">
      <c r="A9" s="10" t="s">
        <v>9</v>
      </c>
      <c r="B9" s="92" t="s">
        <v>10</v>
      </c>
      <c r="C9" s="93"/>
      <c r="D9" s="93"/>
      <c r="E9" s="93"/>
      <c r="F9" s="93"/>
      <c r="G9" s="93"/>
      <c r="H9" s="93"/>
      <c r="I9" s="93"/>
      <c r="J9" s="94"/>
      <c r="K9" s="2"/>
    </row>
    <row r="10" spans="1:11" ht="15" customHeight="1" x14ac:dyDescent="0.25">
      <c r="A10" s="10" t="s">
        <v>11</v>
      </c>
      <c r="B10" s="92" t="s">
        <v>12</v>
      </c>
      <c r="C10" s="93"/>
      <c r="D10" s="93"/>
      <c r="E10" s="93"/>
      <c r="F10" s="93"/>
      <c r="G10" s="93"/>
      <c r="H10" s="93"/>
      <c r="I10" s="93"/>
      <c r="J10" s="94"/>
      <c r="K10" s="2"/>
    </row>
    <row r="11" spans="1:11" ht="39" customHeight="1" x14ac:dyDescent="0.25">
      <c r="A11" s="9" t="s">
        <v>13</v>
      </c>
      <c r="B11" s="81" t="s">
        <v>14</v>
      </c>
      <c r="C11" s="82"/>
      <c r="D11" s="82"/>
      <c r="E11" s="82"/>
      <c r="F11" s="82"/>
      <c r="G11" s="82"/>
      <c r="H11" s="82"/>
      <c r="I11" s="82"/>
      <c r="J11" s="83"/>
    </row>
    <row r="12" spans="1:11" ht="33" customHeight="1" x14ac:dyDescent="0.25">
      <c r="A12" s="9" t="s">
        <v>15</v>
      </c>
      <c r="B12" s="84" t="s">
        <v>16</v>
      </c>
      <c r="C12" s="85"/>
      <c r="D12" s="85"/>
      <c r="E12" s="85"/>
      <c r="F12" s="85"/>
      <c r="G12" s="85"/>
      <c r="H12" s="85"/>
      <c r="I12" s="85"/>
      <c r="J12" s="86"/>
    </row>
    <row r="13" spans="1:11" ht="15.75" x14ac:dyDescent="0.25">
      <c r="A13" s="58" t="s">
        <v>17</v>
      </c>
      <c r="B13" s="59"/>
      <c r="C13" s="59"/>
      <c r="D13" s="59"/>
      <c r="E13" s="59"/>
      <c r="F13" s="59"/>
      <c r="G13" s="59"/>
      <c r="H13" s="59"/>
      <c r="I13" s="59"/>
      <c r="J13" s="60"/>
    </row>
    <row r="14" spans="1:11" ht="27.75" customHeight="1" x14ac:dyDescent="0.25">
      <c r="A14" s="9" t="s">
        <v>18</v>
      </c>
      <c r="B14" s="12">
        <v>3</v>
      </c>
      <c r="C14" s="87" t="str">
        <f>IFERROR(VLOOKUP(B14,'[1]Validacion datos'!A2:B5,2,FALSE),"")</f>
        <v>DESARROLLO PRODUCTIVO</v>
      </c>
      <c r="D14" s="87"/>
      <c r="E14" s="87"/>
      <c r="F14" s="87"/>
      <c r="G14" s="87"/>
      <c r="H14" s="87"/>
      <c r="I14" s="87"/>
      <c r="J14" s="87"/>
    </row>
    <row r="15" spans="1:11" ht="26.25" customHeight="1" x14ac:dyDescent="0.25">
      <c r="A15" s="9" t="s">
        <v>19</v>
      </c>
      <c r="B15" s="13">
        <v>3.4</v>
      </c>
      <c r="C15" s="87" t="str">
        <f>IFERROR(VLOOKUP(B15,'[1]Validacion datos'!A8:B26,2,FALSE),"")</f>
        <v>Empleos suficientes y dignos</v>
      </c>
      <c r="D15" s="87"/>
      <c r="E15" s="87"/>
      <c r="F15" s="87"/>
      <c r="G15" s="87"/>
      <c r="H15" s="87"/>
      <c r="I15" s="87"/>
      <c r="J15" s="87"/>
    </row>
    <row r="16" spans="1:11" ht="60" customHeight="1" x14ac:dyDescent="0.25">
      <c r="A16" s="14" t="s">
        <v>20</v>
      </c>
      <c r="B16" s="15" t="s">
        <v>21</v>
      </c>
      <c r="C16" s="88"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88"/>
      <c r="E16" s="88"/>
      <c r="F16" s="88"/>
      <c r="G16" s="88"/>
      <c r="H16" s="88"/>
      <c r="I16" s="88"/>
      <c r="J16" s="88"/>
    </row>
    <row r="17" spans="1:11" ht="15.75" x14ac:dyDescent="0.25">
      <c r="A17" s="58" t="s">
        <v>22</v>
      </c>
      <c r="B17" s="59"/>
      <c r="C17" s="59"/>
      <c r="D17" s="59"/>
      <c r="E17" s="59"/>
      <c r="F17" s="59"/>
      <c r="G17" s="59"/>
      <c r="H17" s="59"/>
      <c r="I17" s="59"/>
      <c r="J17" s="60"/>
    </row>
    <row r="18" spans="1:11" ht="29.25" customHeight="1" x14ac:dyDescent="0.25">
      <c r="A18" s="9" t="s">
        <v>23</v>
      </c>
      <c r="B18" s="84" t="s">
        <v>24</v>
      </c>
      <c r="C18" s="84"/>
      <c r="D18" s="84"/>
      <c r="E18" s="84"/>
      <c r="F18" s="84"/>
      <c r="G18" s="84"/>
      <c r="H18" s="84"/>
      <c r="I18" s="84"/>
      <c r="J18" s="89"/>
    </row>
    <row r="19" spans="1:11" ht="66" customHeight="1" x14ac:dyDescent="0.25">
      <c r="A19" s="14" t="s">
        <v>25</v>
      </c>
      <c r="B19" s="84" t="s">
        <v>26</v>
      </c>
      <c r="C19" s="84"/>
      <c r="D19" s="84"/>
      <c r="E19" s="84"/>
      <c r="F19" s="84"/>
      <c r="G19" s="84"/>
      <c r="H19" s="84"/>
      <c r="I19" s="84"/>
      <c r="J19" s="89"/>
    </row>
    <row r="20" spans="1:11" ht="39.75" customHeight="1" x14ac:dyDescent="0.25">
      <c r="A20" s="14" t="s">
        <v>27</v>
      </c>
      <c r="B20" s="84" t="s">
        <v>28</v>
      </c>
      <c r="C20" s="84"/>
      <c r="D20" s="84"/>
      <c r="E20" s="84"/>
      <c r="F20" s="84"/>
      <c r="G20" s="84"/>
      <c r="H20" s="84"/>
      <c r="I20" s="84"/>
      <c r="J20" s="89"/>
    </row>
    <row r="21" spans="1:11" ht="35.25" customHeight="1" x14ac:dyDescent="0.25">
      <c r="A21" s="16" t="s">
        <v>29</v>
      </c>
      <c r="B21" s="90" t="s">
        <v>81</v>
      </c>
      <c r="C21" s="90"/>
      <c r="D21" s="90"/>
      <c r="E21" s="90"/>
      <c r="F21" s="90"/>
      <c r="G21" s="90"/>
      <c r="H21" s="90"/>
      <c r="I21" s="90"/>
      <c r="J21" s="91"/>
      <c r="K21" s="17"/>
    </row>
    <row r="22" spans="1:11" ht="15.75" x14ac:dyDescent="0.25">
      <c r="A22" s="58" t="s">
        <v>30</v>
      </c>
      <c r="B22" s="59"/>
      <c r="C22" s="59"/>
      <c r="D22" s="59"/>
      <c r="E22" s="59"/>
      <c r="F22" s="59"/>
      <c r="G22" s="59"/>
      <c r="H22" s="59"/>
      <c r="I22" s="59"/>
      <c r="J22" s="60"/>
    </row>
    <row r="23" spans="1:11" ht="15.75" x14ac:dyDescent="0.25">
      <c r="A23" s="47" t="s">
        <v>31</v>
      </c>
      <c r="B23" s="48"/>
      <c r="C23" s="48"/>
      <c r="D23" s="48"/>
      <c r="E23" s="48"/>
      <c r="F23" s="48"/>
      <c r="G23" s="48"/>
      <c r="H23" s="48"/>
      <c r="I23" s="48"/>
      <c r="J23" s="49"/>
      <c r="K23" s="2"/>
    </row>
    <row r="24" spans="1:11" ht="15" customHeight="1" x14ac:dyDescent="0.25">
      <c r="A24" s="66" t="s">
        <v>32</v>
      </c>
      <c r="B24" s="67"/>
      <c r="C24" s="68" t="s">
        <v>33</v>
      </c>
      <c r="D24" s="69"/>
      <c r="E24" s="69"/>
      <c r="F24" s="69" t="s">
        <v>34</v>
      </c>
      <c r="G24" s="69"/>
      <c r="H24" s="67"/>
      <c r="I24" s="68" t="s">
        <v>35</v>
      </c>
      <c r="J24" s="70"/>
    </row>
    <row r="25" spans="1:11" x14ac:dyDescent="0.25">
      <c r="A25" s="71"/>
      <c r="B25" s="72"/>
      <c r="C25" s="73"/>
      <c r="D25" s="74"/>
      <c r="E25" s="75"/>
      <c r="F25" s="73"/>
      <c r="G25" s="74"/>
      <c r="H25" s="75"/>
      <c r="I25" s="76">
        <f>IF(G25&gt;0,G25/C25,0)</f>
        <v>0</v>
      </c>
      <c r="J25" s="77"/>
    </row>
    <row r="26" spans="1:11" ht="15.75" x14ac:dyDescent="0.25">
      <c r="A26" s="47" t="s">
        <v>36</v>
      </c>
      <c r="B26" s="48"/>
      <c r="C26" s="48"/>
      <c r="D26" s="48"/>
      <c r="E26" s="48"/>
      <c r="F26" s="48"/>
      <c r="G26" s="48"/>
      <c r="H26" s="48"/>
      <c r="I26" s="48"/>
      <c r="J26" s="49"/>
      <c r="K26" s="2"/>
    </row>
    <row r="27" spans="1:11" x14ac:dyDescent="0.25">
      <c r="A27" s="18"/>
      <c r="B27"/>
      <c r="C27" s="78" t="s">
        <v>37</v>
      </c>
      <c r="D27" s="79"/>
      <c r="E27" s="78" t="s">
        <v>71</v>
      </c>
      <c r="F27" s="79"/>
      <c r="G27" s="78" t="s">
        <v>72</v>
      </c>
      <c r="H27" s="78"/>
      <c r="I27" s="78" t="s">
        <v>38</v>
      </c>
      <c r="J27" s="80"/>
    </row>
    <row r="28" spans="1:11" ht="38.25" x14ac:dyDescent="0.25">
      <c r="A28" s="19" t="s">
        <v>39</v>
      </c>
      <c r="B28" s="20" t="s">
        <v>40</v>
      </c>
      <c r="C28" s="20" t="s">
        <v>41</v>
      </c>
      <c r="D28" s="20" t="s">
        <v>42</v>
      </c>
      <c r="E28" s="20" t="s">
        <v>43</v>
      </c>
      <c r="F28" s="20" t="s">
        <v>44</v>
      </c>
      <c r="G28" s="20" t="s">
        <v>45</v>
      </c>
      <c r="H28" s="20" t="s">
        <v>46</v>
      </c>
      <c r="I28" s="20" t="s">
        <v>47</v>
      </c>
      <c r="J28" s="21" t="s">
        <v>48</v>
      </c>
    </row>
    <row r="29" spans="1:11" x14ac:dyDescent="0.25">
      <c r="A29" s="22">
        <v>6284</v>
      </c>
      <c r="B29" s="23"/>
      <c r="C29" s="24">
        <v>3657</v>
      </c>
      <c r="D29" s="25">
        <v>309199925</v>
      </c>
      <c r="E29" s="25">
        <v>1576</v>
      </c>
      <c r="F29" s="25">
        <v>133251053</v>
      </c>
      <c r="G29" s="26">
        <v>2022</v>
      </c>
      <c r="H29" s="25">
        <v>164337804.94</v>
      </c>
      <c r="I29" s="27">
        <f>Tabla13[[#This Row],[Física 
(E)]]/Tabla13[[#This Row],[Física
(C)]]</f>
        <v>1.282994923857868</v>
      </c>
      <c r="J29" s="28">
        <f>Tabla13[[#This Row],[Financiera 
 (F)]]/Tabla13[[#This Row],[Financiera
(D)]]</f>
        <v>1.2332946062347439</v>
      </c>
    </row>
    <row r="30" spans="1:11" x14ac:dyDescent="0.25">
      <c r="A30" s="29"/>
      <c r="B30" s="30"/>
      <c r="C30" s="31"/>
      <c r="D30" s="32"/>
      <c r="E30" s="32"/>
      <c r="F30" s="32"/>
      <c r="G30" s="33"/>
      <c r="H30" s="32"/>
      <c r="I30" s="27" t="e">
        <f>Tabla13[[#This Row],[Física 
(E)]]/Tabla13[[#This Row],[Física
(C)]]</f>
        <v>#DIV/0!</v>
      </c>
      <c r="J30" s="28" t="e">
        <f>Tabla13[[#This Row],[Financiera 
 (F)]]/Tabla13[[#This Row],[Financiera
(D)]]</f>
        <v>#DIV/0!</v>
      </c>
    </row>
    <row r="31" spans="1:11" ht="15.75" x14ac:dyDescent="0.25">
      <c r="A31" s="58" t="s">
        <v>49</v>
      </c>
      <c r="B31" s="59"/>
      <c r="C31" s="59"/>
      <c r="D31" s="59"/>
      <c r="E31" s="59"/>
      <c r="F31" s="59"/>
      <c r="G31" s="59"/>
      <c r="H31" s="59"/>
      <c r="I31" s="59"/>
      <c r="J31" s="60"/>
    </row>
    <row r="32" spans="1:11" ht="15.75" x14ac:dyDescent="0.25">
      <c r="A32" s="47" t="s">
        <v>50</v>
      </c>
      <c r="B32" s="48"/>
      <c r="C32" s="48"/>
      <c r="D32" s="48"/>
      <c r="E32" s="48"/>
      <c r="F32" s="48"/>
      <c r="G32" s="48"/>
      <c r="H32" s="48"/>
      <c r="I32" s="48"/>
      <c r="J32" s="49"/>
      <c r="K32" s="2"/>
    </row>
    <row r="33" spans="1:29" x14ac:dyDescent="0.25">
      <c r="A33" s="34" t="s">
        <v>51</v>
      </c>
      <c r="B33" s="50">
        <v>6284</v>
      </c>
      <c r="C33" s="50"/>
      <c r="D33" s="50"/>
      <c r="E33" s="50"/>
      <c r="F33" s="50"/>
      <c r="G33" s="50"/>
      <c r="H33" s="50"/>
      <c r="I33" s="50"/>
      <c r="J33" s="51"/>
    </row>
    <row r="34" spans="1:29" ht="30.75" customHeight="1" x14ac:dyDescent="0.25">
      <c r="A34" s="35" t="s">
        <v>52</v>
      </c>
      <c r="B34" s="52" t="s">
        <v>53</v>
      </c>
      <c r="C34" s="52"/>
      <c r="D34" s="52"/>
      <c r="E34" s="52"/>
      <c r="F34" s="52"/>
      <c r="G34" s="52"/>
      <c r="H34" s="52"/>
      <c r="I34" s="52"/>
      <c r="J34" s="53"/>
      <c r="K34" s="36"/>
      <c r="L34" s="36"/>
      <c r="M34" s="36"/>
      <c r="N34" s="36"/>
      <c r="O34" s="36"/>
      <c r="P34" s="36"/>
      <c r="Q34" s="36"/>
      <c r="R34" s="36"/>
      <c r="S34" s="36"/>
      <c r="T34" s="36"/>
      <c r="U34" s="36"/>
      <c r="V34" s="36"/>
      <c r="W34" s="36"/>
      <c r="X34" s="36"/>
      <c r="Y34" s="36"/>
      <c r="Z34" s="36"/>
      <c r="AA34" s="36"/>
      <c r="AB34" s="36"/>
      <c r="AC34" s="36"/>
    </row>
    <row r="35" spans="1:29" ht="54.75" customHeight="1" x14ac:dyDescent="0.25">
      <c r="A35" s="35" t="s">
        <v>54</v>
      </c>
      <c r="B35" s="54" t="s">
        <v>77</v>
      </c>
      <c r="C35" s="54"/>
      <c r="D35" s="54"/>
      <c r="E35" s="54"/>
      <c r="F35" s="54"/>
      <c r="G35" s="54"/>
      <c r="H35" s="54"/>
      <c r="I35" s="54"/>
      <c r="J35" s="55"/>
    </row>
    <row r="36" spans="1:29" ht="55.5" customHeight="1" x14ac:dyDescent="0.25">
      <c r="A36" s="37" t="s">
        <v>55</v>
      </c>
      <c r="B36" s="56" t="s">
        <v>78</v>
      </c>
      <c r="C36" s="56"/>
      <c r="D36" s="56"/>
      <c r="E36" s="56"/>
      <c r="F36" s="56"/>
      <c r="G36" s="56"/>
      <c r="H36" s="56"/>
      <c r="I36" s="56"/>
      <c r="J36" s="57"/>
    </row>
    <row r="37" spans="1:29" ht="15.75" x14ac:dyDescent="0.25">
      <c r="A37" s="58" t="s">
        <v>56</v>
      </c>
      <c r="B37" s="59"/>
      <c r="C37" s="59"/>
      <c r="D37" s="59"/>
      <c r="E37" s="59"/>
      <c r="F37" s="59"/>
      <c r="G37" s="59"/>
      <c r="H37" s="59"/>
      <c r="I37" s="59"/>
      <c r="J37" s="60"/>
    </row>
    <row r="38" spans="1:29" ht="15.75" x14ac:dyDescent="0.25">
      <c r="A38" s="61" t="s">
        <v>57</v>
      </c>
      <c r="B38" s="62"/>
      <c r="C38" s="62"/>
      <c r="D38" s="62"/>
      <c r="E38" s="62"/>
      <c r="F38" s="62"/>
      <c r="G38" s="62"/>
      <c r="H38" s="62"/>
      <c r="I38" s="62"/>
      <c r="J38" s="63"/>
      <c r="K38" s="2"/>
    </row>
    <row r="39" spans="1:29" ht="34.5" customHeight="1" x14ac:dyDescent="0.25">
      <c r="A39" s="64" t="s">
        <v>58</v>
      </c>
      <c r="B39" s="56"/>
      <c r="C39" s="56"/>
      <c r="D39" s="56"/>
      <c r="E39" s="56"/>
      <c r="F39" s="56"/>
      <c r="G39" s="56"/>
      <c r="H39" s="56"/>
      <c r="I39" s="56"/>
      <c r="J39" s="57"/>
    </row>
    <row r="40" spans="1:29" ht="12.75" customHeight="1" x14ac:dyDescent="0.25">
      <c r="A40" s="38"/>
      <c r="B40" s="38"/>
      <c r="C40" s="38"/>
      <c r="D40" s="38"/>
      <c r="E40" s="38"/>
      <c r="F40" s="38"/>
      <c r="G40" s="38"/>
      <c r="H40" s="38"/>
      <c r="I40" s="38"/>
      <c r="J40" s="38"/>
    </row>
    <row r="41" spans="1:29" ht="27.75" customHeight="1" x14ac:dyDescent="0.25">
      <c r="A41" s="65" t="s">
        <v>59</v>
      </c>
      <c r="B41" s="65"/>
      <c r="C41" s="65"/>
      <c r="D41" s="65"/>
      <c r="E41" s="65"/>
      <c r="F41" s="65"/>
      <c r="G41" s="65"/>
      <c r="H41" s="65"/>
      <c r="I41" s="65"/>
      <c r="J41" s="65"/>
    </row>
    <row r="42" spans="1:29" ht="1.5" customHeight="1" x14ac:dyDescent="0.25"/>
    <row r="43" spans="1:29" x14ac:dyDescent="0.25">
      <c r="B43" s="44" t="s">
        <v>60</v>
      </c>
      <c r="C43" s="44"/>
      <c r="G43" s="44" t="s">
        <v>61</v>
      </c>
      <c r="H43" s="44"/>
    </row>
    <row r="45" spans="1:29" x14ac:dyDescent="0.25">
      <c r="A45" s="39"/>
      <c r="B45" s="46"/>
      <c r="C45" s="46"/>
      <c r="D45" s="39"/>
      <c r="F45" s="39"/>
      <c r="G45" s="39"/>
      <c r="H45" s="39"/>
      <c r="I45" s="39"/>
    </row>
    <row r="46" spans="1:29" x14ac:dyDescent="0.25">
      <c r="B46" s="45" t="s">
        <v>62</v>
      </c>
      <c r="C46" s="45"/>
      <c r="G46" s="43" t="s">
        <v>63</v>
      </c>
      <c r="H46" s="43"/>
    </row>
    <row r="47" spans="1:29" x14ac:dyDescent="0.25">
      <c r="A47" s="44" t="s">
        <v>64</v>
      </c>
      <c r="B47" s="44"/>
      <c r="C47" s="44"/>
      <c r="D47" s="44"/>
      <c r="F47" s="44" t="s">
        <v>65</v>
      </c>
      <c r="G47" s="44"/>
      <c r="H47" s="44"/>
      <c r="I47" s="44"/>
    </row>
    <row r="49" spans="1:9" ht="6" customHeight="1" x14ac:dyDescent="0.25"/>
    <row r="50" spans="1:9" x14ac:dyDescent="0.25">
      <c r="B50" s="44" t="s">
        <v>66</v>
      </c>
      <c r="C50" s="44"/>
      <c r="G50" s="44" t="s">
        <v>66</v>
      </c>
      <c r="H50" s="44"/>
    </row>
    <row r="51" spans="1:9" x14ac:dyDescent="0.25">
      <c r="B51" s="40"/>
      <c r="C51" s="40"/>
    </row>
    <row r="52" spans="1:9" x14ac:dyDescent="0.25">
      <c r="A52" s="39"/>
      <c r="B52" s="39"/>
      <c r="C52" s="39"/>
      <c r="D52" s="39"/>
      <c r="F52" s="39"/>
      <c r="G52" s="39"/>
      <c r="H52" s="39"/>
      <c r="I52" s="39"/>
    </row>
    <row r="53" spans="1:9" x14ac:dyDescent="0.25">
      <c r="B53" s="43" t="s">
        <v>67</v>
      </c>
      <c r="C53" s="43"/>
      <c r="G53" s="43" t="s">
        <v>68</v>
      </c>
      <c r="H53" s="43"/>
    </row>
    <row r="54" spans="1:9" x14ac:dyDescent="0.25">
      <c r="B54" s="11" t="s">
        <v>69</v>
      </c>
      <c r="F54" s="44" t="s">
        <v>70</v>
      </c>
      <c r="G54" s="44"/>
      <c r="H54" s="44"/>
      <c r="I54" s="44"/>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Normal="100" workbookViewId="0">
      <selection activeCell="AE3" sqref="AE3"/>
    </sheetView>
  </sheetViews>
  <sheetFormatPr baseColWidth="10" defaultColWidth="11.28515625" defaultRowHeight="27.75" customHeight="1" x14ac:dyDescent="0.25"/>
  <cols>
    <col min="1" max="1" width="17.28515625" style="11" customWidth="1"/>
    <col min="2" max="3" width="11.28515625" style="11"/>
    <col min="4" max="4" width="13" style="11" bestFit="1" customWidth="1"/>
    <col min="5" max="5" width="11.28515625" style="11"/>
    <col min="6" max="6" width="13" style="11" bestFit="1" customWidth="1"/>
    <col min="7" max="7" width="11.28515625" style="11"/>
    <col min="8" max="8" width="13" style="11" bestFit="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95" t="s">
        <v>76</v>
      </c>
      <c r="C1" s="96"/>
      <c r="D1" s="96"/>
      <c r="E1" s="96"/>
      <c r="F1" s="96"/>
      <c r="G1" s="96"/>
      <c r="H1" s="96"/>
      <c r="I1" s="96"/>
      <c r="J1" s="97"/>
      <c r="K1" s="2"/>
    </row>
    <row r="2" spans="1:11" ht="27.75" customHeight="1" thickBot="1" x14ac:dyDescent="0.3">
      <c r="A2" s="3"/>
      <c r="B2" s="98" t="s">
        <v>0</v>
      </c>
      <c r="C2" s="99"/>
      <c r="D2" s="98" t="s">
        <v>1</v>
      </c>
      <c r="E2" s="100"/>
      <c r="F2" s="100"/>
      <c r="G2" s="99"/>
      <c r="H2" s="101"/>
      <c r="I2" s="4" t="s">
        <v>2</v>
      </c>
      <c r="J2" s="5" t="s">
        <v>3</v>
      </c>
      <c r="K2" s="2"/>
    </row>
    <row r="3" spans="1:11" ht="27.75" customHeight="1" thickBot="1" x14ac:dyDescent="0.3">
      <c r="A3" s="6"/>
      <c r="B3" s="102" t="s">
        <v>4</v>
      </c>
      <c r="C3" s="103"/>
      <c r="D3" s="102"/>
      <c r="E3" s="103"/>
      <c r="F3" s="103"/>
      <c r="G3" s="103"/>
      <c r="H3" s="104"/>
      <c r="I3" s="7">
        <v>44753</v>
      </c>
      <c r="J3" s="8"/>
      <c r="K3" s="2"/>
    </row>
    <row r="4" spans="1:11" ht="27.75" customHeight="1" x14ac:dyDescent="0.25">
      <c r="A4" s="105"/>
      <c r="B4" s="106"/>
      <c r="C4" s="106"/>
      <c r="D4" s="107"/>
      <c r="E4" s="107"/>
      <c r="F4" s="107"/>
      <c r="G4" s="107"/>
      <c r="H4" s="107"/>
      <c r="I4" s="106"/>
      <c r="J4" s="108"/>
      <c r="K4" s="2"/>
    </row>
    <row r="5" spans="1:11" ht="27.75" customHeight="1" x14ac:dyDescent="0.25">
      <c r="A5" s="109"/>
      <c r="B5" s="110"/>
      <c r="C5" s="110"/>
      <c r="D5" s="110"/>
      <c r="E5" s="110"/>
      <c r="F5" s="110"/>
      <c r="G5" s="110"/>
      <c r="H5" s="110"/>
      <c r="I5" s="110"/>
      <c r="J5" s="111"/>
      <c r="K5" s="2"/>
    </row>
    <row r="6" spans="1:11" ht="27.75" customHeight="1" x14ac:dyDescent="0.25">
      <c r="A6" s="58" t="s">
        <v>5</v>
      </c>
      <c r="B6" s="59"/>
      <c r="C6" s="59"/>
      <c r="D6" s="59"/>
      <c r="E6" s="59"/>
      <c r="F6" s="59"/>
      <c r="G6" s="59"/>
      <c r="H6" s="59"/>
      <c r="I6" s="59"/>
      <c r="J6" s="60"/>
      <c r="K6" s="2"/>
    </row>
    <row r="7" spans="1:11" ht="27.75" customHeight="1" x14ac:dyDescent="0.25">
      <c r="A7" s="47" t="s">
        <v>6</v>
      </c>
      <c r="B7" s="48"/>
      <c r="C7" s="48"/>
      <c r="D7" s="48"/>
      <c r="E7" s="48"/>
      <c r="F7" s="48"/>
      <c r="G7" s="48"/>
      <c r="H7" s="48"/>
      <c r="I7" s="48"/>
      <c r="J7" s="49"/>
      <c r="K7" s="2"/>
    </row>
    <row r="8" spans="1:11" ht="27.75" customHeight="1" x14ac:dyDescent="0.25">
      <c r="A8" s="9" t="s">
        <v>7</v>
      </c>
      <c r="B8" s="92" t="s">
        <v>8</v>
      </c>
      <c r="C8" s="93"/>
      <c r="D8" s="93"/>
      <c r="E8" s="93"/>
      <c r="F8" s="93"/>
      <c r="G8" s="93"/>
      <c r="H8" s="93"/>
      <c r="I8" s="93"/>
      <c r="J8" s="94"/>
      <c r="K8" s="2"/>
    </row>
    <row r="9" spans="1:11" ht="27.75" customHeight="1" x14ac:dyDescent="0.25">
      <c r="A9" s="10" t="s">
        <v>9</v>
      </c>
      <c r="B9" s="92" t="s">
        <v>10</v>
      </c>
      <c r="C9" s="93"/>
      <c r="D9" s="93"/>
      <c r="E9" s="93"/>
      <c r="F9" s="93"/>
      <c r="G9" s="93"/>
      <c r="H9" s="93"/>
      <c r="I9" s="93"/>
      <c r="J9" s="94"/>
      <c r="K9" s="2"/>
    </row>
    <row r="10" spans="1:11" ht="20.25" customHeight="1" x14ac:dyDescent="0.25">
      <c r="A10" s="10" t="s">
        <v>11</v>
      </c>
      <c r="B10" s="92" t="s">
        <v>12</v>
      </c>
      <c r="C10" s="93"/>
      <c r="D10" s="93"/>
      <c r="E10" s="93"/>
      <c r="F10" s="93"/>
      <c r="G10" s="93"/>
      <c r="H10" s="93"/>
      <c r="I10" s="93"/>
      <c r="J10" s="94"/>
      <c r="K10" s="2"/>
    </row>
    <row r="11" spans="1:11" ht="38.25" customHeight="1" x14ac:dyDescent="0.25">
      <c r="A11" s="9" t="s">
        <v>13</v>
      </c>
      <c r="B11" s="84" t="s">
        <v>14</v>
      </c>
      <c r="C11" s="85"/>
      <c r="D11" s="85"/>
      <c r="E11" s="85"/>
      <c r="F11" s="85"/>
      <c r="G11" s="85"/>
      <c r="H11" s="85"/>
      <c r="I11" s="85"/>
      <c r="J11" s="86"/>
    </row>
    <row r="12" spans="1:11" ht="27.75" customHeight="1" x14ac:dyDescent="0.25">
      <c r="A12" s="9" t="s">
        <v>15</v>
      </c>
      <c r="B12" s="84" t="s">
        <v>16</v>
      </c>
      <c r="C12" s="85"/>
      <c r="D12" s="85"/>
      <c r="E12" s="85"/>
      <c r="F12" s="85"/>
      <c r="G12" s="85"/>
      <c r="H12" s="85"/>
      <c r="I12" s="85"/>
      <c r="J12" s="86"/>
    </row>
    <row r="13" spans="1:11" ht="27.75" customHeight="1" x14ac:dyDescent="0.25">
      <c r="A13" s="58" t="s">
        <v>17</v>
      </c>
      <c r="B13" s="59"/>
      <c r="C13" s="59"/>
      <c r="D13" s="59"/>
      <c r="E13" s="59"/>
      <c r="F13" s="59"/>
      <c r="G13" s="59"/>
      <c r="H13" s="59"/>
      <c r="I13" s="59"/>
      <c r="J13" s="60"/>
    </row>
    <row r="14" spans="1:11" ht="27.75" customHeight="1" x14ac:dyDescent="0.25">
      <c r="A14" s="9" t="s">
        <v>18</v>
      </c>
      <c r="B14" s="12">
        <v>3</v>
      </c>
      <c r="C14" s="87" t="str">
        <f>IFERROR(VLOOKUP(B14,'[1]Validacion datos'!A2:B5,2,FALSE),"")</f>
        <v>DESARROLLO PRODUCTIVO</v>
      </c>
      <c r="D14" s="87"/>
      <c r="E14" s="87"/>
      <c r="F14" s="87"/>
      <c r="G14" s="87"/>
      <c r="H14" s="87"/>
      <c r="I14" s="87"/>
      <c r="J14" s="87"/>
    </row>
    <row r="15" spans="1:11" ht="27.75" customHeight="1" x14ac:dyDescent="0.25">
      <c r="A15" s="9" t="s">
        <v>19</v>
      </c>
      <c r="B15" s="13">
        <v>3.4</v>
      </c>
      <c r="C15" s="87" t="str">
        <f>IFERROR(VLOOKUP(B15,'[1]Validacion datos'!A8:B26,2,FALSE),"")</f>
        <v>Empleos suficientes y dignos</v>
      </c>
      <c r="D15" s="87"/>
      <c r="E15" s="87"/>
      <c r="F15" s="87"/>
      <c r="G15" s="87"/>
      <c r="H15" s="87"/>
      <c r="I15" s="87"/>
      <c r="J15" s="87"/>
    </row>
    <row r="16" spans="1:11" ht="48.75" customHeight="1" x14ac:dyDescent="0.25">
      <c r="A16" s="9" t="s">
        <v>20</v>
      </c>
      <c r="B16" s="15" t="s">
        <v>21</v>
      </c>
      <c r="C16" s="88"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88"/>
      <c r="E16" s="88"/>
      <c r="F16" s="88"/>
      <c r="G16" s="88"/>
      <c r="H16" s="88"/>
      <c r="I16" s="88"/>
      <c r="J16" s="88"/>
    </row>
    <row r="17" spans="1:11" ht="27.75" customHeight="1" x14ac:dyDescent="0.25">
      <c r="A17" s="58" t="s">
        <v>22</v>
      </c>
      <c r="B17" s="59"/>
      <c r="C17" s="59"/>
      <c r="D17" s="59"/>
      <c r="E17" s="59"/>
      <c r="F17" s="59"/>
      <c r="G17" s="59"/>
      <c r="H17" s="59"/>
      <c r="I17" s="59"/>
      <c r="J17" s="60"/>
    </row>
    <row r="18" spans="1:11" ht="27.75" customHeight="1" x14ac:dyDescent="0.25">
      <c r="A18" s="9" t="s">
        <v>23</v>
      </c>
      <c r="B18" s="84" t="s">
        <v>24</v>
      </c>
      <c r="C18" s="84"/>
      <c r="D18" s="84"/>
      <c r="E18" s="84"/>
      <c r="F18" s="84"/>
      <c r="G18" s="84"/>
      <c r="H18" s="84"/>
      <c r="I18" s="84"/>
      <c r="J18" s="89"/>
    </row>
    <row r="19" spans="1:11" ht="84" customHeight="1" x14ac:dyDescent="0.25">
      <c r="A19" s="14" t="s">
        <v>25</v>
      </c>
      <c r="B19" s="84" t="s">
        <v>26</v>
      </c>
      <c r="C19" s="84"/>
      <c r="D19" s="84"/>
      <c r="E19" s="84"/>
      <c r="F19" s="84"/>
      <c r="G19" s="84"/>
      <c r="H19" s="84"/>
      <c r="I19" s="84"/>
      <c r="J19" s="89"/>
    </row>
    <row r="20" spans="1:11" ht="37.5" customHeight="1" x14ac:dyDescent="0.25">
      <c r="A20" s="14" t="s">
        <v>27</v>
      </c>
      <c r="B20" s="84" t="s">
        <v>28</v>
      </c>
      <c r="C20" s="84"/>
      <c r="D20" s="84"/>
      <c r="E20" s="84"/>
      <c r="F20" s="84"/>
      <c r="G20" s="84"/>
      <c r="H20" s="84"/>
      <c r="I20" s="84"/>
      <c r="J20" s="89"/>
    </row>
    <row r="21" spans="1:11" ht="38.25" customHeight="1" x14ac:dyDescent="0.25">
      <c r="A21" s="14" t="s">
        <v>29</v>
      </c>
      <c r="B21" s="84" t="s">
        <v>16</v>
      </c>
      <c r="C21" s="85"/>
      <c r="D21" s="85"/>
      <c r="E21" s="85"/>
      <c r="F21" s="85"/>
      <c r="G21" s="85"/>
      <c r="H21" s="85"/>
      <c r="I21" s="85"/>
      <c r="J21" s="86"/>
      <c r="K21" s="2"/>
    </row>
    <row r="22" spans="1:11" ht="27.75" customHeight="1" x14ac:dyDescent="0.25">
      <c r="A22" s="58" t="s">
        <v>30</v>
      </c>
      <c r="B22" s="59"/>
      <c r="C22" s="59"/>
      <c r="D22" s="59"/>
      <c r="E22" s="59"/>
      <c r="F22" s="59"/>
      <c r="G22" s="59"/>
      <c r="H22" s="59"/>
      <c r="I22" s="59"/>
      <c r="J22" s="60"/>
    </row>
    <row r="23" spans="1:11" ht="27.75" customHeight="1" x14ac:dyDescent="0.25">
      <c r="A23" s="47" t="s">
        <v>31</v>
      </c>
      <c r="B23" s="48"/>
      <c r="C23" s="48"/>
      <c r="D23" s="48"/>
      <c r="E23" s="48"/>
      <c r="F23" s="48"/>
      <c r="G23" s="48"/>
      <c r="H23" s="48"/>
      <c r="I23" s="48"/>
      <c r="J23" s="49"/>
      <c r="K23" s="2"/>
    </row>
    <row r="24" spans="1:11" ht="27.75" customHeight="1" x14ac:dyDescent="0.25">
      <c r="A24" s="66" t="s">
        <v>32</v>
      </c>
      <c r="B24" s="67"/>
      <c r="C24" s="68" t="s">
        <v>33</v>
      </c>
      <c r="D24" s="69"/>
      <c r="E24" s="69"/>
      <c r="F24" s="69" t="s">
        <v>34</v>
      </c>
      <c r="G24" s="69"/>
      <c r="H24" s="67"/>
      <c r="I24" s="68" t="s">
        <v>35</v>
      </c>
      <c r="J24" s="70"/>
    </row>
    <row r="25" spans="1:11" ht="27.75" customHeight="1" x14ac:dyDescent="0.25">
      <c r="A25" s="71"/>
      <c r="B25" s="72"/>
      <c r="C25" s="73"/>
      <c r="D25" s="74"/>
      <c r="E25" s="75"/>
      <c r="F25" s="73"/>
      <c r="G25" s="74"/>
      <c r="H25" s="75"/>
      <c r="I25" s="76">
        <f>IF(G25&gt;0,G25/C25,0)</f>
        <v>0</v>
      </c>
      <c r="J25" s="77"/>
    </row>
    <row r="26" spans="1:11" ht="27.75" customHeight="1" x14ac:dyDescent="0.25">
      <c r="A26" s="47" t="s">
        <v>36</v>
      </c>
      <c r="B26" s="48"/>
      <c r="C26" s="48"/>
      <c r="D26" s="48"/>
      <c r="E26" s="48"/>
      <c r="F26" s="48"/>
      <c r="G26" s="48"/>
      <c r="H26" s="48"/>
      <c r="I26" s="48"/>
      <c r="J26" s="49"/>
      <c r="K26" s="2"/>
    </row>
    <row r="27" spans="1:11" ht="27.75" customHeight="1" x14ac:dyDescent="0.25">
      <c r="A27" s="18"/>
      <c r="B27"/>
      <c r="C27" s="78" t="s">
        <v>37</v>
      </c>
      <c r="D27" s="79"/>
      <c r="E27" s="78" t="s">
        <v>71</v>
      </c>
      <c r="F27" s="79"/>
      <c r="G27" s="78" t="s">
        <v>72</v>
      </c>
      <c r="H27" s="78"/>
      <c r="I27" s="78" t="s">
        <v>38</v>
      </c>
      <c r="J27" s="80"/>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24">
        <v>6285</v>
      </c>
      <c r="B29" s="23"/>
      <c r="C29" s="24">
        <v>685640</v>
      </c>
      <c r="D29" s="25">
        <v>3060097177</v>
      </c>
      <c r="E29" s="25">
        <v>294825</v>
      </c>
      <c r="F29" s="25">
        <v>1315842302</v>
      </c>
      <c r="G29" s="26">
        <v>300698</v>
      </c>
      <c r="H29" s="25">
        <v>1309423959.6099999</v>
      </c>
      <c r="I29" s="27">
        <f>Tabla1[[#This Row],[Física 
(E)]]/Tabla1[[#This Row],[Física
(C)]]</f>
        <v>1.0199202916984651</v>
      </c>
      <c r="J29" s="28">
        <f>Tabla1[[#This Row],[Financiera 
 (F)]]/Tabla1[[#This Row],[Financiera
(D)]]</f>
        <v>0.99512225562269541</v>
      </c>
    </row>
    <row r="30" spans="1:11" ht="27.75" customHeight="1" x14ac:dyDescent="0.25">
      <c r="A30" s="29"/>
      <c r="B30" s="30"/>
      <c r="C30" s="31"/>
      <c r="D30" s="32"/>
      <c r="E30" s="32"/>
      <c r="F30" s="32"/>
      <c r="G30" s="33"/>
      <c r="H30" s="32"/>
      <c r="I30" s="27"/>
      <c r="J30" s="28"/>
    </row>
    <row r="31" spans="1:11" ht="27.75" customHeight="1" x14ac:dyDescent="0.25">
      <c r="A31" s="58" t="s">
        <v>49</v>
      </c>
      <c r="B31" s="59"/>
      <c r="C31" s="59"/>
      <c r="D31" s="59"/>
      <c r="E31" s="59"/>
      <c r="F31" s="59"/>
      <c r="G31" s="59"/>
      <c r="H31" s="59"/>
      <c r="I31" s="59"/>
      <c r="J31" s="60"/>
    </row>
    <row r="32" spans="1:11" ht="27.75" customHeight="1" x14ac:dyDescent="0.25">
      <c r="A32" s="47" t="s">
        <v>50</v>
      </c>
      <c r="B32" s="48"/>
      <c r="C32" s="48"/>
      <c r="D32" s="48"/>
      <c r="E32" s="48"/>
      <c r="F32" s="48"/>
      <c r="G32" s="48"/>
      <c r="H32" s="48"/>
      <c r="I32" s="48"/>
      <c r="J32" s="49"/>
      <c r="K32" s="2"/>
    </row>
    <row r="33" spans="1:29" ht="27.75" customHeight="1" x14ac:dyDescent="0.25">
      <c r="A33" s="35" t="s">
        <v>51</v>
      </c>
      <c r="B33" s="84" t="s">
        <v>73</v>
      </c>
      <c r="C33" s="84"/>
      <c r="D33" s="84"/>
      <c r="E33" s="84"/>
      <c r="F33" s="84"/>
      <c r="G33" s="84"/>
      <c r="H33" s="84"/>
      <c r="I33" s="84"/>
      <c r="J33" s="89"/>
    </row>
    <row r="34" spans="1:29" ht="46.5" customHeight="1" x14ac:dyDescent="0.25">
      <c r="A34" s="35" t="s">
        <v>52</v>
      </c>
      <c r="B34" s="84" t="s">
        <v>74</v>
      </c>
      <c r="C34" s="84"/>
      <c r="D34" s="84"/>
      <c r="E34" s="84"/>
      <c r="F34" s="84"/>
      <c r="G34" s="84"/>
      <c r="H34" s="84"/>
      <c r="I34" s="84"/>
      <c r="J34" s="89"/>
    </row>
    <row r="35" spans="1:29" ht="81" customHeight="1" x14ac:dyDescent="0.25">
      <c r="A35" s="35" t="s">
        <v>54</v>
      </c>
      <c r="B35" s="112" t="s">
        <v>79</v>
      </c>
      <c r="C35" s="112"/>
      <c r="D35" s="112"/>
      <c r="E35" s="112"/>
      <c r="F35" s="112"/>
      <c r="G35" s="112"/>
      <c r="H35" s="112"/>
      <c r="I35" s="112"/>
      <c r="J35" s="113"/>
      <c r="K35" s="41"/>
      <c r="L35" s="41"/>
      <c r="M35" s="41"/>
      <c r="N35" s="41"/>
      <c r="O35" s="41"/>
      <c r="P35" s="41"/>
      <c r="Q35" s="41"/>
      <c r="R35" s="41"/>
      <c r="S35" s="41"/>
      <c r="T35" s="41"/>
      <c r="U35" s="41"/>
      <c r="V35" s="41"/>
      <c r="W35" s="41"/>
      <c r="X35" s="41"/>
      <c r="Y35" s="41"/>
      <c r="Z35" s="41"/>
      <c r="AA35" s="41"/>
      <c r="AB35" s="41"/>
      <c r="AC35" s="42"/>
    </row>
    <row r="36" spans="1:29" ht="81.75" customHeight="1" x14ac:dyDescent="0.25">
      <c r="A36" s="35" t="s">
        <v>55</v>
      </c>
      <c r="B36" s="114" t="s">
        <v>80</v>
      </c>
      <c r="C36" s="114"/>
      <c r="D36" s="114"/>
      <c r="E36" s="114"/>
      <c r="F36" s="114"/>
      <c r="G36" s="114"/>
      <c r="H36" s="114"/>
      <c r="I36" s="114"/>
      <c r="J36" s="55"/>
    </row>
    <row r="37" spans="1:29" ht="27.75" customHeight="1" x14ac:dyDescent="0.25">
      <c r="A37" s="58" t="s">
        <v>56</v>
      </c>
      <c r="B37" s="59"/>
      <c r="C37" s="59"/>
      <c r="D37" s="59"/>
      <c r="E37" s="59"/>
      <c r="F37" s="59"/>
      <c r="G37" s="59"/>
      <c r="H37" s="59"/>
      <c r="I37" s="59"/>
      <c r="J37" s="60"/>
    </row>
    <row r="38" spans="1:29" ht="27.75" customHeight="1" x14ac:dyDescent="0.25">
      <c r="A38" s="61" t="s">
        <v>57</v>
      </c>
      <c r="B38" s="62"/>
      <c r="C38" s="62"/>
      <c r="D38" s="62"/>
      <c r="E38" s="62"/>
      <c r="F38" s="62"/>
      <c r="G38" s="62"/>
      <c r="H38" s="62"/>
      <c r="I38" s="62"/>
      <c r="J38" s="63"/>
      <c r="K38" s="2"/>
    </row>
    <row r="39" spans="1:29" ht="60.75" customHeight="1" x14ac:dyDescent="0.25">
      <c r="A39" s="115" t="s">
        <v>75</v>
      </c>
      <c r="B39" s="116"/>
      <c r="C39" s="116"/>
      <c r="D39" s="116"/>
      <c r="E39" s="116"/>
      <c r="F39" s="116"/>
      <c r="G39" s="116"/>
      <c r="H39" s="116"/>
      <c r="I39" s="116"/>
      <c r="J39" s="117"/>
    </row>
    <row r="40" spans="1:29" ht="27.75" customHeight="1" x14ac:dyDescent="0.25">
      <c r="A40" s="38"/>
      <c r="B40" s="38"/>
      <c r="C40" s="38"/>
      <c r="D40" s="38"/>
      <c r="E40" s="38"/>
      <c r="F40" s="38"/>
      <c r="G40" s="38"/>
      <c r="H40" s="38"/>
      <c r="I40" s="38"/>
      <c r="J40" s="38"/>
    </row>
    <row r="41" spans="1:29" ht="27.75" customHeight="1" x14ac:dyDescent="0.25">
      <c r="A41" s="65" t="s">
        <v>59</v>
      </c>
      <c r="B41" s="65"/>
      <c r="C41" s="65"/>
      <c r="D41" s="65"/>
      <c r="E41" s="65"/>
      <c r="F41" s="65"/>
      <c r="G41" s="65"/>
      <c r="H41" s="65"/>
      <c r="I41" s="65"/>
      <c r="J41" s="65"/>
    </row>
    <row r="42" spans="1:29" ht="15" customHeight="1" x14ac:dyDescent="0.25"/>
    <row r="43" spans="1:29" ht="15" hidden="1" customHeight="1" x14ac:dyDescent="0.25"/>
    <row r="44" spans="1:29" ht="15" hidden="1" customHeight="1" x14ac:dyDescent="0.25"/>
    <row r="45" spans="1:29" ht="15" x14ac:dyDescent="0.25">
      <c r="B45" s="44" t="s">
        <v>60</v>
      </c>
      <c r="C45" s="44"/>
      <c r="G45" s="44" t="s">
        <v>61</v>
      </c>
      <c r="H45" s="44"/>
    </row>
    <row r="46" spans="1:29" ht="15" x14ac:dyDescent="0.25"/>
    <row r="47" spans="1:29" ht="15" x14ac:dyDescent="0.25">
      <c r="A47" s="39"/>
      <c r="B47" s="46"/>
      <c r="C47" s="46"/>
      <c r="D47" s="39"/>
      <c r="F47" s="39"/>
      <c r="G47" s="39"/>
      <c r="H47" s="39"/>
      <c r="I47" s="39"/>
    </row>
    <row r="48" spans="1:29" ht="15" x14ac:dyDescent="0.25">
      <c r="B48" s="45" t="s">
        <v>62</v>
      </c>
      <c r="C48" s="45"/>
      <c r="G48" s="43" t="s">
        <v>63</v>
      </c>
      <c r="H48" s="43"/>
    </row>
    <row r="49" spans="1:9" ht="15" x14ac:dyDescent="0.25">
      <c r="A49" s="44" t="s">
        <v>64</v>
      </c>
      <c r="B49" s="44"/>
      <c r="C49" s="44"/>
      <c r="D49" s="44"/>
      <c r="F49" s="44" t="s">
        <v>65</v>
      </c>
      <c r="G49" s="44"/>
      <c r="H49" s="44"/>
      <c r="I49" s="44"/>
    </row>
    <row r="50" spans="1:9" ht="15" x14ac:dyDescent="0.25"/>
    <row r="51" spans="1:9" ht="6" customHeight="1" x14ac:dyDescent="0.25"/>
    <row r="52" spans="1:9" ht="15" x14ac:dyDescent="0.25">
      <c r="B52" s="44" t="s">
        <v>66</v>
      </c>
      <c r="C52" s="44"/>
      <c r="G52" s="44" t="s">
        <v>66</v>
      </c>
      <c r="H52" s="44"/>
    </row>
    <row r="53" spans="1:9" ht="15" x14ac:dyDescent="0.25">
      <c r="B53" s="40"/>
      <c r="C53" s="40"/>
    </row>
    <row r="54" spans="1:9" ht="15" x14ac:dyDescent="0.25">
      <c r="A54" s="39"/>
      <c r="B54" s="39"/>
      <c r="C54" s="39"/>
      <c r="D54" s="39"/>
      <c r="F54" s="39"/>
      <c r="G54" s="39"/>
      <c r="H54" s="39"/>
      <c r="I54" s="39"/>
    </row>
    <row r="55" spans="1:9" ht="15" x14ac:dyDescent="0.25">
      <c r="B55" s="43" t="s">
        <v>67</v>
      </c>
      <c r="C55" s="43"/>
      <c r="G55" s="43" t="s">
        <v>68</v>
      </c>
      <c r="H55" s="43"/>
    </row>
    <row r="56" spans="1:9" ht="15" x14ac:dyDescent="0.25">
      <c r="B56" s="11" t="s">
        <v>69</v>
      </c>
      <c r="F56" s="44" t="s">
        <v>70</v>
      </c>
      <c r="G56" s="44"/>
      <c r="H56" s="44"/>
      <c r="I56" s="44"/>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En qué consiste el producto? su objetivo" sqref="B33:J34" xr:uid="{00000000-0002-0000-0100-000003000000}"/>
    <dataValidation allowBlank="1" showInputMessage="1" showErrorMessage="1" prompt="1. Describir lo plasmado en el presupuesto_x000a_2. Describir lo alcanzado en términos financieros y de producción " sqref="B35" xr:uid="{00000000-0002-0000-0100-000004000000}"/>
    <dataValidation allowBlank="1" showInputMessage="1" showErrorMessage="1" prompt="De existir desvío, explicar razones." sqref="B36:J36" xr:uid="{00000000-0002-0000-0100-000005000000}"/>
    <dataValidation allowBlank="1" showInputMessage="1" showErrorMessage="1" prompt="Oportunidades de mejora identificadas" sqref="A39:J40"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19:J19" xr:uid="{00000000-0002-0000-0100-000008000000}"/>
    <dataValidation allowBlank="1" showInputMessage="1" showErrorMessage="1" prompt="Nombre de cada producto" sqref="A28:A30" xr:uid="{00000000-0002-0000-0100-000009000000}"/>
    <dataValidation allowBlank="1" showInputMessage="1" showErrorMessage="1" prompt="Nombre del indicador" sqref="B28:B30" xr:uid="{00000000-0002-0000-0100-00000A000000}"/>
    <dataValidation allowBlank="1" showInputMessage="1" showErrorMessage="1" prompt="Meta anual del indicador" sqref="C28:C30 E28" xr:uid="{00000000-0002-0000-0100-00000B000000}"/>
    <dataValidation allowBlank="1" showInputMessage="1" showErrorMessage="1" prompt="Monto presupuestado para el producto" sqref="D28:D30 E29:F30 F28" xr:uid="{00000000-0002-0000-0100-00000C000000}"/>
    <dataValidation allowBlank="1" showInputMessage="1" showErrorMessage="1" prompt="Meta alcanzada en el trimestre" sqref="G28:G30" xr:uid="{00000000-0002-0000-0100-00000D000000}"/>
    <dataValidation allowBlank="1" showInputMessage="1" showErrorMessage="1" prompt="Monto ejecutado en el trimestre" sqref="H28:H30" xr:uid="{00000000-0002-0000-0100-00000E000000}"/>
  </dataValidations>
  <pageMargins left="0.70866141732283472" right="0.31496062992125984" top="0.55118110236220474" bottom="0.35433070866141736" header="0.31496062992125984" footer="0.31496062992125984"/>
  <pageSetup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Pedro Santos</cp:lastModifiedBy>
  <cp:lastPrinted>2022-08-17T19:27:20Z</cp:lastPrinted>
  <dcterms:created xsi:type="dcterms:W3CDTF">2022-08-12T19:47:57Z</dcterms:created>
  <dcterms:modified xsi:type="dcterms:W3CDTF">2022-08-18T19:18:26Z</dcterms:modified>
</cp:coreProperties>
</file>