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66925"/>
  <mc:AlternateContent xmlns:mc="http://schemas.openxmlformats.org/markup-compatibility/2006">
    <mc:Choice Requires="x15">
      <x15ac:absPath xmlns:x15ac="http://schemas.microsoft.com/office/spreadsheetml/2010/11/ac" url="C:\Users\psantos\Downloads\"/>
    </mc:Choice>
  </mc:AlternateContent>
  <xr:revisionPtr revIDLastSave="0" documentId="13_ncr:1_{E22ED150-36DA-4412-8649-23EBA49B821E}" xr6:coauthVersionLast="36" xr6:coauthVersionMax="36" xr10:uidLastSave="{00000000-0000-0000-0000-000000000000}"/>
  <bookViews>
    <workbookView xWindow="0" yWindow="0" windowWidth="20490" windowHeight="7545" xr2:uid="{00000000-000D-0000-FFFF-FFFF00000000}"/>
  </bookViews>
  <sheets>
    <sheet name="6284" sheetId="2" r:id="rId1"/>
  </sheets>
  <externalReferences>
    <externalReference r:id="rId2"/>
  </externalReferences>
  <definedNames>
    <definedName name="_xlnm.Print_Area" localSheetId="0">'6284'!$A$1:$J$87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2" i="2" l="1"/>
  <c r="I72" i="2"/>
  <c r="I68" i="2"/>
  <c r="C59" i="2"/>
  <c r="C58" i="2"/>
  <c r="C57" i="2"/>
  <c r="J29" i="2" l="1"/>
  <c r="I29" i="2"/>
  <c r="I25" i="2" l="1"/>
  <c r="C16" i="2"/>
  <c r="C15" i="2"/>
  <c r="C14" i="2"/>
</calcChain>
</file>

<file path=xl/sharedStrings.xml><?xml version="1.0" encoding="utf-8"?>
<sst xmlns="http://schemas.openxmlformats.org/spreadsheetml/2006/main" count="133" uniqueCount="72">
  <si>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</si>
  <si>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</si>
  <si>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</si>
  <si>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</si>
  <si>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</si>
  <si>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</si>
  <si>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</si>
  <si>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</si>
  <si>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</si>
  <si>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</si>
  <si>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</si>
  <si>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</si>
  <si>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</si>
  <si>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</si>
  <si>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</si>
  <si>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</si>
  <si>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</si>
  <si>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</si>
  <si>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</si>
  <si>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</si>
  <si>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</si>
  <si>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</si>
  <si>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</si>
  <si>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</si>
  <si>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</si>
  <si>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</si>
  <si>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</si>
  <si>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</si>
  <si>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</si>
  <si>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</si>
  <si>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</si>
  <si>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</si>
  <si>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</si>
  <si>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</si>
  <si>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</si>
  <si>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</si>
  <si>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</si>
  <si>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</si>
  <si>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</si>
  <si>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</si>
  <si>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</si>
  <si>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</si>
  <si>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</si>
  <si>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</si>
  <si>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</si>
  <si>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</si>
  <si>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</si>
  <si>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</si>
  <si>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</si>
  <si>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</si>
  <si>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</si>
  <si>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</si>
  <si>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01-INSTITUTO NACIONAL DE FORMACIÒN TECNICO PREFESIONAL</t>
  </si>
  <si>
    <t>5155-INSTITUTO NACIONAL DE FORMACIÒN TECNICO PREFESIONAL</t>
  </si>
  <si>
    <t>0001-INSTITUTO NACIONAL DE FORMACIÒN TECNICO PREFESIONAL</t>
  </si>
  <si>
    <t xml:space="preserve">Contribuir al desarrollo económico y social del país a través de la rectoría del sistema nacional de formación técnico profesional y la prestación de los servicios de formación y apoyo a la productividad.
</t>
  </si>
  <si>
    <t>Ejercer con efectividad la rectoría del Sistema Nacional de Formación Técnico Profesional y ofrecer servicios innovadores con los más altos estándares de calidad a los grupos de interés.</t>
  </si>
  <si>
    <t>11 - Formación técnico profesional a los trabajadores del sector productivo</t>
  </si>
  <si>
    <t>A través de este servicio el INFOTEP atiende las necesidades de formación de los recursos humanos que requieren los sectores productivos del país, para lo cual se desarrollan programas de formación en diferentes modalidades: habilitación, complementación, formación continua en centros, formación dual, maestros técnicos y capacitación puntual adaptados a las necesidades de formación de los diferentes sectores.</t>
  </si>
  <si>
    <t>Población joven de 16 años en adelante y adultos con dificultades para acceder a la educación formal y optan por la formación técnico profesional para mejorar sus condiciones de vida.</t>
  </si>
  <si>
    <t xml:space="preserve">Está dirigida a la formación técnica de personas adultas y jóvenes de 16 años en adelante que demanden el servicio en todo el territorio nacional. Facilita la adquisición de conocimientos teóricos y prácticos y el desarrollo de las aptitudes que requieren los participantes o grupo de ocupaciones relacionadas, para insertarse en el mercado laboral.  </t>
  </si>
  <si>
    <t>3.4.2</t>
  </si>
  <si>
    <t>Asesoría y asistencia técnica a las empresas para la mejora de la productividad</t>
  </si>
  <si>
    <t>6285 Capacitación  a población joven y adulta para el trabajo productivo</t>
  </si>
  <si>
    <r>
      <t xml:space="preserve">Asistir  a </t>
    </r>
    <r>
      <rPr>
        <i/>
        <sz val="11"/>
        <rFont val="Calibri"/>
        <family val="2"/>
        <scheme val="minor"/>
      </rPr>
      <t>580</t>
    </r>
    <r>
      <rPr>
        <i/>
        <sz val="11"/>
        <color theme="1"/>
        <rFont val="Calibri"/>
        <family val="2"/>
        <scheme val="minor"/>
      </rPr>
      <t xml:space="preserve"> empresas  en servicios de capacitaciòn en el trimestre octubre -diciembre2021.</t>
    </r>
  </si>
  <si>
    <r>
      <t xml:space="preserve">En el trimestre octubre -diciembre  2021 se capacitaron 209,459 participantes en cursos de formación técnica profesional a través de este servicio, para una ejecución de 125.09% en relación a las metas planificadas de 167,447 participantes. </t>
    </r>
    <r>
      <rPr>
        <i/>
        <sz val="11"/>
        <color rgb="FFFF0000"/>
        <rFont val="Calibri"/>
        <family val="2"/>
        <scheme val="minor"/>
      </rPr>
      <t xml:space="preserve">
</t>
    </r>
    <r>
      <rPr>
        <i/>
        <sz val="11"/>
        <rFont val="Calibri"/>
        <family val="2"/>
        <scheme val="minor"/>
      </rPr>
      <t xml:space="preserve">En términos financieros, el presupuesto ejecutado en el servicio de formación técnico </t>
    </r>
    <r>
      <rPr>
        <i/>
        <sz val="11"/>
        <color rgb="FF000000"/>
        <rFont val="Calibri"/>
        <family val="2"/>
        <scheme val="minor"/>
      </rPr>
      <t>profesional fue de RD$750,353,449.58 para una ejecución de 109.43% en relación al monto planificado ascendente a RD$685,692,926.00</t>
    </r>
  </si>
  <si>
    <t>La ejecución de las metas físicas presenta una desviación positiva de 25.09% en relación a lo esperado, esto se debe a la reactivación económica que se produjo en el último trimestre del año lo que conllevó un incremento de la demanda de formación . La ejecución financiera presenta una desviación de 9.43% en relación a la planificación realizada, esta desviacón se explica por el incremento en la ejecución de las metas físicas, cabe señalar que muchas de las capacitaciones se impartieron de forma virtual,  lo que disminuye los costos de formación de los participantes.</t>
  </si>
  <si>
    <t>Para el próximo año la institución se plantea incrementar el servicio de apoyo a la productividad de las empresas, así como la implementación de diferentes estrategias que le permitan llevar el servicio a nuevas empresas en todo el territorio nacional.</t>
  </si>
  <si>
    <t xml:space="preserve"> </t>
  </si>
  <si>
    <t>La institución se plantea fortalecer la formación de técnicos con altos niveles de cualificación, lo que conlleva la implementación de diferentes estrategias y acciones como la revisión de los programas de formación para adecuarlos al marco nacional de cualificaciones y el diseño de nuevos programas acorde a las necesidades de la industria 4.0. Además se propone el desarrollo de nuevos centros de formación en zonas estratégicas del país para atender las necesidades de los diferentes sectores económicos.</t>
  </si>
  <si>
    <t xml:space="preserve">En el período octubre-diciembre 2021 se asistieron 850 empresas a través del Servicio de Apoyo a la Productividad para una ejecución de un 146.55% en relación a las metas planificadas.  La ejecución financiera para este período fue de RD$87,315,534.78 para un 26.08% por encima del presupuesto planificado de RD$69,253,160 </t>
  </si>
  <si>
    <t>La alta ejecución del servicio de apoyo a la productividad se debe a la reactivación económica del país en el último trimestre del año con la apertura de los diferentes sectores que derivó en una mayor demanda del servicio de capacitación por parte de las empresas. La alta ejecución se explica por el incremento de la ejecución de las metas físicas, el incremento financiero es  menor en  proporción,  debido a que muchas de las capacitaciones se impartieron de forma virtual, lo que disminuyó  los costos de  la 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</si>
</sst>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i/>
      <sz val="11"/>
      <color rgb="FF000000"/>
      <name val="Calibri"/>
      <family val="2"/>
      <scheme val="minor"/>
    </font>
    <font>
      <i/>
      <sz val="11"/>
      <color rgb="FFFF0000"/>
      <name val="Calibri"/>
      <family val="2"/>
      <scheme val="minor"/>
    </font>
    <font>
      <i/>
      <sz val="1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8">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8">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10" fontId="16" fillId="7" borderId="28" xfId="2" applyNumberFormat="1" applyFont="1" applyFill="1" applyBorder="1" applyAlignment="1" applyProtection="1">
      <alignment horizontal="center" vertical="center" wrapText="1" readingOrder="1"/>
      <protection locked="0"/>
    </xf>
    <xf numFmtId="167" fontId="16" fillId="7" borderId="25" xfId="0" applyNumberFormat="1" applyFont="1" applyFill="1" applyBorder="1" applyAlignment="1" applyProtection="1">
      <alignment horizontal="center" vertical="center" wrapText="1" readingOrder="1"/>
      <protection locked="0"/>
    </xf>
    <xf numFmtId="0" fontId="16" fillId="0" borderId="33" xfId="0" applyFont="1" applyBorder="1" applyAlignment="1" applyProtection="1">
      <alignment vertical="top" wrapText="1"/>
      <protection locked="0"/>
    </xf>
    <xf numFmtId="0" fontId="16" fillId="0" borderId="34" xfId="0" applyFont="1" applyBorder="1" applyAlignment="1" applyProtection="1">
      <alignment vertical="top" wrapText="1"/>
      <protection locked="0"/>
    </xf>
    <xf numFmtId="165" fontId="16" fillId="0" borderId="34" xfId="0" applyNumberFormat="1" applyFont="1" applyBorder="1" applyAlignment="1" applyProtection="1">
      <alignment horizontal="center" vertical="center" wrapText="1" readingOrder="1"/>
      <protection locked="0"/>
    </xf>
    <xf numFmtId="166" fontId="16" fillId="0" borderId="34" xfId="0" applyNumberFormat="1" applyFont="1" applyBorder="1" applyAlignment="1" applyProtection="1">
      <alignment horizontal="center" vertical="center" wrapText="1" readingOrder="1"/>
      <protection locked="0"/>
    </xf>
    <xf numFmtId="165" fontId="16"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11" fillId="0" borderId="0" xfId="0" applyFont="1" applyFill="1" applyBorder="1" applyAlignment="1">
      <alignment vertical="center" readingOrder="1"/>
    </xf>
    <xf numFmtId="0" fontId="9" fillId="0" borderId="39" xfId="0" applyFont="1" applyBorder="1" applyAlignment="1" applyProtection="1">
      <alignment vertical="center" wrapText="1"/>
      <protection locked="0"/>
    </xf>
    <xf numFmtId="0" fontId="9" fillId="0" borderId="35" xfId="0" applyFont="1" applyBorder="1" applyAlignment="1" applyProtection="1">
      <alignment vertical="center" wrapText="1"/>
      <protection locked="0"/>
    </xf>
    <xf numFmtId="0" fontId="9" fillId="0" borderId="35" xfId="0" applyFont="1" applyBorder="1" applyAlignment="1">
      <alignment vertical="center" wrapText="1"/>
    </xf>
    <xf numFmtId="0" fontId="21" fillId="0" borderId="0" xfId="0"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5" xfId="0" applyFont="1" applyBorder="1" applyAlignment="1" applyProtection="1">
      <alignment horizontal="left" vertical="center" wrapText="1"/>
      <protection locked="0"/>
    </xf>
    <xf numFmtId="0" fontId="21" fillId="0" borderId="36" xfId="0" applyFont="1" applyBorder="1" applyAlignment="1" applyProtection="1">
      <alignment horizontal="left" vertical="center" wrapText="1"/>
      <protection locked="0"/>
    </xf>
    <xf numFmtId="0" fontId="21" fillId="0" borderId="37"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22" fillId="0" borderId="0" xfId="0" applyNumberFormat="1" applyFont="1" applyFill="1" applyBorder="1" applyAlignment="1">
      <alignment horizontal="left" vertical="center" wrapText="1" readingOrder="1"/>
    </xf>
    <xf numFmtId="0" fontId="22" fillId="0" borderId="18" xfId="0" applyNumberFormat="1" applyFont="1" applyFill="1" applyBorder="1" applyAlignment="1">
      <alignment horizontal="left"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38"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39" fontId="11" fillId="0" borderId="42" xfId="1" applyNumberFormat="1" applyFont="1" applyFill="1" applyBorder="1" applyAlignment="1" applyProtection="1">
      <alignment horizontal="center" vertical="center" wrapText="1" readingOrder="1"/>
      <protection locked="0"/>
    </xf>
    <xf numFmtId="39" fontId="11" fillId="0" borderId="43" xfId="1" applyNumberFormat="1" applyFont="1" applyFill="1" applyBorder="1" applyAlignment="1" applyProtection="1">
      <alignment horizontal="center" vertical="center" wrapText="1" readingOrder="1"/>
      <protection locked="0"/>
    </xf>
    <xf numFmtId="39" fontId="11" fillId="0" borderId="44" xfId="1" applyNumberFormat="1" applyFont="1" applyFill="1" applyBorder="1" applyAlignment="1" applyProtection="1">
      <alignment horizontal="center" vertical="center" wrapText="1" readingOrder="1"/>
      <protection locked="0"/>
    </xf>
    <xf numFmtId="39" fontId="11" fillId="0" borderId="45" xfId="1" applyNumberFormat="1" applyFont="1" applyFill="1" applyBorder="1" applyAlignment="1" applyProtection="1">
      <alignment horizontal="center" vertical="center" wrapText="1" readingOrder="1"/>
      <protection locked="0"/>
    </xf>
    <xf numFmtId="39" fontId="11" fillId="0" borderId="46" xfId="1" applyNumberFormat="1" applyFont="1" applyFill="1" applyBorder="1" applyAlignment="1" applyProtection="1">
      <alignment horizontal="center" vertical="center" wrapText="1" readingOrder="1"/>
      <protection locked="0"/>
    </xf>
    <xf numFmtId="10" fontId="11" fillId="7" borderId="43" xfId="2" applyNumberFormat="1" applyFont="1" applyFill="1" applyBorder="1" applyAlignment="1" applyProtection="1">
      <alignment horizontal="center" vertical="center" wrapText="1" readingOrder="1"/>
    </xf>
    <xf numFmtId="10" fontId="11" fillId="7" borderId="47" xfId="2" applyNumberFormat="1" applyFont="1" applyFill="1" applyBorder="1" applyAlignment="1" applyProtection="1">
      <alignment horizontal="center" vertical="center" wrapText="1" readingOrder="1"/>
    </xf>
    <xf numFmtId="0" fontId="21" fillId="0" borderId="0" xfId="0" applyFont="1" applyAlignment="1" applyProtection="1">
      <alignment horizontal="left" vertical="center"/>
      <protection locked="0"/>
    </xf>
    <xf numFmtId="0" fontId="21" fillId="0" borderId="18" xfId="0" applyFont="1" applyBorder="1" applyAlignment="1" applyProtection="1">
      <alignment horizontal="left" vertical="center"/>
      <protection locked="0"/>
    </xf>
    <xf numFmtId="0" fontId="21" fillId="6" borderId="22" xfId="0" applyFont="1" applyFill="1" applyBorder="1" applyAlignment="1">
      <alignment horizontal="center" vertical="center" wrapText="1"/>
    </xf>
    <xf numFmtId="0" fontId="21" fillId="6" borderId="22" xfId="0" applyFont="1" applyFill="1" applyBorder="1" applyAlignment="1">
      <alignment horizontal="left" vertical="center" wrapText="1"/>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0" xfId="0" applyFont="1" applyAlignment="1" applyProtection="1">
      <alignment horizontal="left" vertical="top" wrapText="1"/>
      <protection locked="0"/>
    </xf>
    <xf numFmtId="0" fontId="21" fillId="0" borderId="0" xfId="0" applyFont="1" applyAlignment="1" applyProtection="1">
      <alignment horizontal="left" vertical="top"/>
      <protection locked="0"/>
    </xf>
    <xf numFmtId="0" fontId="21" fillId="0" borderId="18" xfId="0" applyFont="1" applyBorder="1" applyAlignment="1" applyProtection="1">
      <alignment horizontal="left" vertical="top"/>
      <protection locked="0"/>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21" fillId="0" borderId="40" xfId="0" applyFont="1" applyBorder="1" applyAlignment="1" applyProtection="1">
      <alignment horizontal="left" vertical="center" wrapText="1"/>
      <protection locked="0"/>
    </xf>
    <xf numFmtId="0" fontId="21" fillId="0" borderId="41"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cellXfs>
  <cellStyles count="3">
    <cellStyle name="Millares" xfId="1" builtinId="3"/>
    <cellStyle name="Normal" xfId="0" builtinId="0"/>
    <cellStyle name="Porcentaje" xfId="2" builtinId="5"/>
  </cellStyles>
  <dxfs count="30">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19051</xdr:colOff>
      <xdr:row>0</xdr:row>
      <xdr:rowOff>76201</xdr:rowOff>
    </xdr:from>
    <xdr:ext cx="1024558" cy="683407"/>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9051" y="76201"/>
          <a:ext cx="1024558" cy="683407"/>
        </a:xfrm>
        <a:prstGeom prst="rect">
          <a:avLst/>
        </a:prstGeom>
      </xdr:spPr>
    </xdr:pic>
    <xdr:clientData/>
  </xdr:oneCellAnchor>
  <xdr:oneCellAnchor>
    <xdr:from>
      <xdr:col>0</xdr:col>
      <xdr:colOff>63033</xdr:colOff>
      <xdr:row>43</xdr:row>
      <xdr:rowOff>82413</xdr:rowOff>
    </xdr:from>
    <xdr:ext cx="1021990" cy="678385"/>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63033" y="13972348"/>
          <a:ext cx="1021990" cy="67838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13" displayName="Tabla13" ref="A28:J30" totalsRowShown="0" headerRowDxfId="29" dataDxfId="27" headerRowBorderDxfId="28" tableBorderDxfId="26" totalsRowBorderDxfId="25">
  <tableColumns count="10">
    <tableColumn id="1" xr3:uid="{00000000-0010-0000-0000-000001000000}" name="Producto" dataDxfId="24"/>
    <tableColumn id="2" xr3:uid="{00000000-0010-0000-0000-000002000000}" name="Indicador" dataDxfId="23"/>
    <tableColumn id="3" xr3:uid="{00000000-0010-0000-0000-000003000000}" name="Física_x000a_(A)" dataDxfId="22"/>
    <tableColumn id="4" xr3:uid="{00000000-0010-0000-0000-000004000000}" name="Financiera_x000a_(B)" dataDxfId="21"/>
    <tableColumn id="9" xr3:uid="{00000000-0010-0000-0000-000009000000}" name="Física_x000a_(C)" dataDxfId="20"/>
    <tableColumn id="10" xr3:uid="{00000000-0010-0000-0000-00000A000000}" name="Financiera_x000a_(D)" dataDxfId="19"/>
    <tableColumn id="5" xr3:uid="{00000000-0010-0000-0000-000005000000}" name="Física _x000a_(E)" dataDxfId="18"/>
    <tableColumn id="6" xr3:uid="{00000000-0010-0000-0000-000006000000}" name="Financiera _x000a_ (F)" dataDxfId="17"/>
    <tableColumn id="7" xr3:uid="{00000000-0010-0000-0000-000007000000}" name="Física _x000a_(%)_x000a_ G=E/C" dataDxfId="16" dataCellStyle="Porcentaje">
      <calculatedColumnFormula>Tabla13[[#This Row],[Física 
(E)]]/Tabla13[[#This Row],[Física
(C)]]</calculatedColumnFormula>
    </tableColumn>
    <tableColumn id="8" xr3:uid="{00000000-0010-0000-0000-000008000000}" name="Financiero _x000a_(%) _x000a_H=F/D" dataDxfId="15">
      <calculatedColumnFormula>Tabla13[[#This Row],[Financiera 
 (F)]]/Tabla13[[#This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a14" displayName="Tabla14" ref="A71:J73" totalsRowShown="0" headerRowDxfId="14" dataDxfId="12" headerRowBorderDxfId="13" tableBorderDxfId="11" totalsRowBorderDxfId="10">
  <tableColumns count="10">
    <tableColumn id="1" xr3:uid="{00000000-0010-0000-0100-000001000000}" name="Producto" dataDxfId="9"/>
    <tableColumn id="2" xr3:uid="{00000000-0010-0000-0100-000002000000}" name="Indicador" dataDxfId="8"/>
    <tableColumn id="3" xr3:uid="{00000000-0010-0000-0100-000003000000}" name="Física_x000a_(A)" dataDxfId="7"/>
    <tableColumn id="4" xr3:uid="{00000000-0010-0000-0100-000004000000}" name="Financiera_x000a_(B)" dataDxfId="6"/>
    <tableColumn id="9" xr3:uid="{00000000-0010-0000-0100-000009000000}" name="Física_x000a_(C)" dataDxfId="5"/>
    <tableColumn id="10" xr3:uid="{00000000-0010-0000-0100-00000A000000}" name="Financiera_x000a_(D)" dataDxfId="4"/>
    <tableColumn id="5" xr3:uid="{00000000-0010-0000-0100-000005000000}" name="Física _x000a_(E)" dataDxfId="3"/>
    <tableColumn id="6" xr3:uid="{00000000-0010-0000-0100-000006000000}" name="Financiera _x000a_ (F)" dataDxfId="2"/>
    <tableColumn id="7" xr3:uid="{00000000-0010-0000-0100-000007000000}" name="Física _x000a_(%)_x000a_ G=E/C" dataDxfId="1" dataCellStyle="Porcentaje">
      <calculatedColumnFormula>Tabla14[[#This Row],[Física 
(E)]]/Tabla14[[#This Row],[Física
(C)]]</calculatedColumnFormula>
    </tableColumn>
    <tableColumn id="8" xr3:uid="{00000000-0010-0000-0100-000008000000}" name="Financiero _x000a_(%) _x000a_H=F/D" dataDxfId="0">
      <calculatedColumnFormula>Tabla14[[#This Row],[Financiera 
 (F)]]/Tabla14[[#This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4"/>
  <sheetViews>
    <sheetView tabSelected="1" topLeftCell="A82" zoomScale="115" zoomScaleNormal="115" zoomScaleSheetLayoutView="100" workbookViewId="0">
      <selection activeCell="L8" sqref="L8"/>
    </sheetView>
  </sheetViews>
  <sheetFormatPr baseColWidth="10" defaultColWidth="11.28515625" defaultRowHeight="15" x14ac:dyDescent="0.25"/>
  <cols>
    <col min="1" max="1" width="17.28515625" style="6" customWidth="1"/>
    <col min="2" max="3" width="11.28515625" style="6"/>
    <col min="4" max="4" width="13.42578125" style="6" customWidth="1"/>
    <col min="5" max="5" width="11.28515625" style="6"/>
    <col min="6" max="6" width="12" style="6" customWidth="1"/>
    <col min="7" max="7" width="11.28515625" style="6"/>
    <col min="8" max="8" width="12.28515625" style="6" customWidth="1"/>
    <col min="9" max="11" width="11.28515625" style="6"/>
  </cols>
  <sheetData>
    <row r="1" spans="1:11" ht="21.75" thickBot="1" x14ac:dyDescent="0.3">
      <c r="A1" s="26"/>
      <c r="B1" s="88" t="s">
        <v>51</v>
      </c>
      <c r="C1" s="89"/>
      <c r="D1" s="89"/>
      <c r="E1" s="89"/>
      <c r="F1" s="89"/>
      <c r="G1" s="89"/>
      <c r="H1" s="89"/>
      <c r="I1" s="89"/>
      <c r="J1" s="90"/>
      <c r="K1" s="1"/>
    </row>
    <row r="2" spans="1:11" ht="21.75" thickBot="1" x14ac:dyDescent="0.3">
      <c r="A2" s="27"/>
      <c r="B2" s="91" t="s">
        <v>0</v>
      </c>
      <c r="C2" s="92"/>
      <c r="D2" s="91" t="s">
        <v>1</v>
      </c>
      <c r="E2" s="93"/>
      <c r="F2" s="93"/>
      <c r="G2" s="92"/>
      <c r="H2" s="94"/>
      <c r="I2" s="2" t="s">
        <v>2</v>
      </c>
      <c r="J2" s="3" t="s">
        <v>3</v>
      </c>
      <c r="K2" s="1"/>
    </row>
    <row r="3" spans="1:11" ht="21.75" thickBot="1" x14ac:dyDescent="0.3">
      <c r="A3" s="28"/>
      <c r="B3" s="95" t="s">
        <v>4</v>
      </c>
      <c r="C3" s="96"/>
      <c r="D3" s="95"/>
      <c r="E3" s="96"/>
      <c r="F3" s="96"/>
      <c r="G3" s="96"/>
      <c r="H3" s="97"/>
      <c r="I3" s="32">
        <v>44561</v>
      </c>
      <c r="J3" s="33"/>
      <c r="K3" s="1"/>
    </row>
    <row r="4" spans="1:11" x14ac:dyDescent="0.25">
      <c r="A4" s="81"/>
      <c r="B4" s="82"/>
      <c r="C4" s="82"/>
      <c r="D4" s="83"/>
      <c r="E4" s="83"/>
      <c r="F4" s="83"/>
      <c r="G4" s="83"/>
      <c r="H4" s="83"/>
      <c r="I4" s="82"/>
      <c r="J4" s="84"/>
      <c r="K4" s="1"/>
    </row>
    <row r="5" spans="1:11" ht="3" customHeight="1" x14ac:dyDescent="0.25">
      <c r="A5" s="85"/>
      <c r="B5" s="86"/>
      <c r="C5" s="86"/>
      <c r="D5" s="86"/>
      <c r="E5" s="86"/>
      <c r="F5" s="86"/>
      <c r="G5" s="86"/>
      <c r="H5" s="86"/>
      <c r="I5" s="86"/>
      <c r="J5" s="87"/>
      <c r="K5" s="1"/>
    </row>
    <row r="6" spans="1:11" ht="15.75" x14ac:dyDescent="0.25">
      <c r="A6" s="41" t="s">
        <v>5</v>
      </c>
      <c r="B6" s="42"/>
      <c r="C6" s="42"/>
      <c r="D6" s="42"/>
      <c r="E6" s="42"/>
      <c r="F6" s="42"/>
      <c r="G6" s="42"/>
      <c r="H6" s="42"/>
      <c r="I6" s="42"/>
      <c r="J6" s="43"/>
      <c r="K6" s="1"/>
    </row>
    <row r="7" spans="1:11" ht="15.75" x14ac:dyDescent="0.25">
      <c r="A7" s="51" t="s">
        <v>6</v>
      </c>
      <c r="B7" s="52"/>
      <c r="C7" s="52"/>
      <c r="D7" s="52"/>
      <c r="E7" s="52"/>
      <c r="F7" s="52"/>
      <c r="G7" s="52"/>
      <c r="H7" s="52"/>
      <c r="I7" s="52"/>
      <c r="J7" s="53"/>
      <c r="K7" s="1"/>
    </row>
    <row r="8" spans="1:11" ht="15" customHeight="1" x14ac:dyDescent="0.25">
      <c r="A8" s="4" t="s">
        <v>7</v>
      </c>
      <c r="B8" s="75" t="s">
        <v>53</v>
      </c>
      <c r="C8" s="76"/>
      <c r="D8" s="76"/>
      <c r="E8" s="76"/>
      <c r="F8" s="76"/>
      <c r="G8" s="76"/>
      <c r="H8" s="76"/>
      <c r="I8" s="76"/>
      <c r="J8" s="77"/>
      <c r="K8" s="1"/>
    </row>
    <row r="9" spans="1:11" ht="15" customHeight="1" x14ac:dyDescent="0.25">
      <c r="A9" s="29" t="s">
        <v>36</v>
      </c>
      <c r="B9" s="75" t="s">
        <v>52</v>
      </c>
      <c r="C9" s="76"/>
      <c r="D9" s="76"/>
      <c r="E9" s="76"/>
      <c r="F9" s="76"/>
      <c r="G9" s="76"/>
      <c r="H9" s="76"/>
      <c r="I9" s="76"/>
      <c r="J9" s="77"/>
      <c r="K9" s="1"/>
    </row>
    <row r="10" spans="1:11" ht="15" customHeight="1" x14ac:dyDescent="0.25">
      <c r="A10" s="29" t="s">
        <v>37</v>
      </c>
      <c r="B10" s="75" t="s">
        <v>54</v>
      </c>
      <c r="C10" s="76"/>
      <c r="D10" s="76"/>
      <c r="E10" s="76"/>
      <c r="F10" s="76"/>
      <c r="G10" s="76"/>
      <c r="H10" s="76"/>
      <c r="I10" s="76"/>
      <c r="J10" s="77"/>
      <c r="K10" s="1"/>
    </row>
    <row r="11" spans="1:11" ht="39" customHeight="1" x14ac:dyDescent="0.25">
      <c r="A11" s="4" t="s">
        <v>8</v>
      </c>
      <c r="B11" s="78" t="s">
        <v>55</v>
      </c>
      <c r="C11" s="79"/>
      <c r="D11" s="79"/>
      <c r="E11" s="79"/>
      <c r="F11" s="79"/>
      <c r="G11" s="79"/>
      <c r="H11" s="79"/>
      <c r="I11" s="79"/>
      <c r="J11" s="80"/>
    </row>
    <row r="12" spans="1:11" ht="33" customHeight="1" x14ac:dyDescent="0.25">
      <c r="A12" s="4" t="s">
        <v>9</v>
      </c>
      <c r="B12" s="39" t="s">
        <v>56</v>
      </c>
      <c r="C12" s="71"/>
      <c r="D12" s="71"/>
      <c r="E12" s="71"/>
      <c r="F12" s="71"/>
      <c r="G12" s="71"/>
      <c r="H12" s="71"/>
      <c r="I12" s="71"/>
      <c r="J12" s="72"/>
    </row>
    <row r="13" spans="1:11" ht="15.75" x14ac:dyDescent="0.25">
      <c r="A13" s="41" t="s">
        <v>10</v>
      </c>
      <c r="B13" s="42"/>
      <c r="C13" s="42"/>
      <c r="D13" s="42"/>
      <c r="E13" s="42"/>
      <c r="F13" s="42"/>
      <c r="G13" s="42"/>
      <c r="H13" s="42"/>
      <c r="I13" s="42"/>
      <c r="J13" s="43"/>
    </row>
    <row r="14" spans="1:11" ht="27.75" customHeight="1" x14ac:dyDescent="0.25">
      <c r="A14" s="4" t="s">
        <v>11</v>
      </c>
      <c r="B14" s="30">
        <v>3</v>
      </c>
      <c r="C14" s="73" t="str">
        <f>IFERROR(VLOOKUP(B14,'[1]Validacion datos'!A2:B5,2,FALSE),"")</f>
        <v>DESARROLLO PRODUCTIVO</v>
      </c>
      <c r="D14" s="73"/>
      <c r="E14" s="73"/>
      <c r="F14" s="73"/>
      <c r="G14" s="73"/>
      <c r="H14" s="73"/>
      <c r="I14" s="73"/>
      <c r="J14" s="73"/>
    </row>
    <row r="15" spans="1:11" ht="26.25" customHeight="1" x14ac:dyDescent="0.25">
      <c r="A15" s="4" t="s">
        <v>12</v>
      </c>
      <c r="B15" s="7">
        <v>3.4</v>
      </c>
      <c r="C15" s="73" t="str">
        <f>IFERROR(VLOOKUP(B15,'[1]Validacion datos'!A8:B26,2,FALSE),"")</f>
        <v>Empleos suficientes y dignos</v>
      </c>
      <c r="D15" s="73"/>
      <c r="E15" s="73"/>
      <c r="F15" s="73"/>
      <c r="G15" s="73"/>
      <c r="H15" s="73"/>
      <c r="I15" s="73"/>
      <c r="J15" s="73"/>
    </row>
    <row r="16" spans="1:11" ht="63" customHeight="1" x14ac:dyDescent="0.25">
      <c r="A16" s="9" t="s">
        <v>13</v>
      </c>
      <c r="B16" s="8" t="s">
        <v>61</v>
      </c>
      <c r="C16" s="74" t="str">
        <f>IFERROR(VLOOKUP(B16,'[1]Validacion datos'!D8:E64,2,FALSE),"")</f>
        <v>Consolidar el Sistema de Formación y Capacitación Continua para el Trabajo, a fin de acompañar al aparato productivo en su proceso de escalamiento de valor, facilitar la inserción en el mercado laboral y desarrollar capacidades emprendedoras</v>
      </c>
      <c r="D16" s="74"/>
      <c r="E16" s="74"/>
      <c r="F16" s="74"/>
      <c r="G16" s="74"/>
      <c r="H16" s="74"/>
      <c r="I16" s="74"/>
      <c r="J16" s="74"/>
    </row>
    <row r="17" spans="1:11" ht="15.75" x14ac:dyDescent="0.25">
      <c r="A17" s="41" t="s">
        <v>14</v>
      </c>
      <c r="B17" s="42"/>
      <c r="C17" s="42"/>
      <c r="D17" s="42"/>
      <c r="E17" s="42"/>
      <c r="F17" s="42"/>
      <c r="G17" s="42"/>
      <c r="H17" s="42"/>
      <c r="I17" s="42"/>
      <c r="J17" s="43"/>
    </row>
    <row r="18" spans="1:11" ht="29.25" customHeight="1" x14ac:dyDescent="0.25">
      <c r="A18" s="4" t="s">
        <v>15</v>
      </c>
      <c r="B18" s="39" t="s">
        <v>57</v>
      </c>
      <c r="C18" s="39"/>
      <c r="D18" s="39"/>
      <c r="E18" s="39"/>
      <c r="F18" s="39"/>
      <c r="G18" s="39"/>
      <c r="H18" s="39"/>
      <c r="I18" s="39"/>
      <c r="J18" s="40"/>
    </row>
    <row r="19" spans="1:11" ht="66" customHeight="1" x14ac:dyDescent="0.25">
      <c r="A19" s="9" t="s">
        <v>16</v>
      </c>
      <c r="B19" s="39" t="s">
        <v>58</v>
      </c>
      <c r="C19" s="39"/>
      <c r="D19" s="39"/>
      <c r="E19" s="39"/>
      <c r="F19" s="39"/>
      <c r="G19" s="39"/>
      <c r="H19" s="39"/>
      <c r="I19" s="39"/>
      <c r="J19" s="40"/>
    </row>
    <row r="20" spans="1:11" ht="39.75" customHeight="1" x14ac:dyDescent="0.25">
      <c r="A20" s="9" t="s">
        <v>17</v>
      </c>
      <c r="B20" s="39" t="s">
        <v>59</v>
      </c>
      <c r="C20" s="39"/>
      <c r="D20" s="39"/>
      <c r="E20" s="39"/>
      <c r="F20" s="39"/>
      <c r="G20" s="39"/>
      <c r="H20" s="39"/>
      <c r="I20" s="39"/>
      <c r="J20" s="40"/>
    </row>
    <row r="21" spans="1:11" ht="35.25" customHeight="1" x14ac:dyDescent="0.25">
      <c r="A21" s="37" t="s">
        <v>38</v>
      </c>
      <c r="B21" s="48" t="s">
        <v>64</v>
      </c>
      <c r="C21" s="48"/>
      <c r="D21" s="48"/>
      <c r="E21" s="48"/>
      <c r="F21" s="48"/>
      <c r="G21" s="48"/>
      <c r="H21" s="48"/>
      <c r="I21" s="48"/>
      <c r="J21" s="49"/>
      <c r="K21" s="1"/>
    </row>
    <row r="22" spans="1:11" ht="15.75" x14ac:dyDescent="0.25">
      <c r="A22" s="41" t="s">
        <v>18</v>
      </c>
      <c r="B22" s="42"/>
      <c r="C22" s="42"/>
      <c r="D22" s="42"/>
      <c r="E22" s="42"/>
      <c r="F22" s="42"/>
      <c r="G22" s="42"/>
      <c r="H22" s="42"/>
      <c r="I22" s="42"/>
      <c r="J22" s="43"/>
    </row>
    <row r="23" spans="1:11" ht="15.75" x14ac:dyDescent="0.25">
      <c r="A23" s="51" t="s">
        <v>19</v>
      </c>
      <c r="B23" s="52"/>
      <c r="C23" s="52"/>
      <c r="D23" s="52"/>
      <c r="E23" s="52"/>
      <c r="F23" s="52"/>
      <c r="G23" s="52"/>
      <c r="H23" s="52"/>
      <c r="I23" s="52"/>
      <c r="J23" s="53"/>
      <c r="K23" s="1"/>
    </row>
    <row r="24" spans="1:11" ht="15" customHeight="1" x14ac:dyDescent="0.25">
      <c r="A24" s="59" t="s">
        <v>20</v>
      </c>
      <c r="B24" s="60"/>
      <c r="C24" s="61" t="s">
        <v>21</v>
      </c>
      <c r="D24" s="62"/>
      <c r="E24" s="62"/>
      <c r="F24" s="62" t="s">
        <v>22</v>
      </c>
      <c r="G24" s="62"/>
      <c r="H24" s="60"/>
      <c r="I24" s="61" t="s">
        <v>23</v>
      </c>
      <c r="J24" s="63"/>
    </row>
    <row r="25" spans="1:11" x14ac:dyDescent="0.25">
      <c r="A25" s="98"/>
      <c r="B25" s="99"/>
      <c r="C25" s="100"/>
      <c r="D25" s="101"/>
      <c r="E25" s="102"/>
      <c r="F25" s="100"/>
      <c r="G25" s="101"/>
      <c r="H25" s="102"/>
      <c r="I25" s="103">
        <f>IF(G25&gt;0,G25/C25,0)</f>
        <v>0</v>
      </c>
      <c r="J25" s="104"/>
    </row>
    <row r="26" spans="1:11" ht="15.75" x14ac:dyDescent="0.25">
      <c r="A26" s="51" t="s">
        <v>24</v>
      </c>
      <c r="B26" s="52"/>
      <c r="C26" s="52"/>
      <c r="D26" s="52"/>
      <c r="E26" s="52"/>
      <c r="F26" s="52"/>
      <c r="G26" s="52"/>
      <c r="H26" s="52"/>
      <c r="I26" s="52"/>
      <c r="J26" s="53"/>
      <c r="K26" s="1"/>
    </row>
    <row r="27" spans="1:11" x14ac:dyDescent="0.25">
      <c r="A27" s="5"/>
      <c r="B27"/>
      <c r="C27" s="56" t="s">
        <v>50</v>
      </c>
      <c r="D27" s="57"/>
      <c r="E27" s="56" t="s">
        <v>48</v>
      </c>
      <c r="F27" s="57"/>
      <c r="G27" s="56" t="s">
        <v>49</v>
      </c>
      <c r="H27" s="56"/>
      <c r="I27" s="56" t="s">
        <v>25</v>
      </c>
      <c r="J27" s="58"/>
    </row>
    <row r="28" spans="1:11" ht="38.25" x14ac:dyDescent="0.25">
      <c r="A28" s="10" t="s">
        <v>26</v>
      </c>
      <c r="B28" s="11" t="s">
        <v>27</v>
      </c>
      <c r="C28" s="11" t="s">
        <v>39</v>
      </c>
      <c r="D28" s="11" t="s">
        <v>40</v>
      </c>
      <c r="E28" s="11" t="s">
        <v>42</v>
      </c>
      <c r="F28" s="11" t="s">
        <v>43</v>
      </c>
      <c r="G28" s="11" t="s">
        <v>44</v>
      </c>
      <c r="H28" s="11" t="s">
        <v>45</v>
      </c>
      <c r="I28" s="11" t="s">
        <v>46</v>
      </c>
      <c r="J28" s="12" t="s">
        <v>47</v>
      </c>
    </row>
    <row r="29" spans="1:11" x14ac:dyDescent="0.25">
      <c r="A29" s="13">
        <v>6284</v>
      </c>
      <c r="B29" s="14"/>
      <c r="C29" s="15">
        <v>3050</v>
      </c>
      <c r="D29" s="16">
        <v>288554833</v>
      </c>
      <c r="E29" s="16">
        <v>580</v>
      </c>
      <c r="F29" s="16">
        <v>69253160</v>
      </c>
      <c r="G29" s="17">
        <v>850</v>
      </c>
      <c r="H29" s="16">
        <v>87315534.780000001</v>
      </c>
      <c r="I29" s="18">
        <f>Tabla13[[#This Row],[Física 
(E)]]/Tabla13[[#This Row],[Física
(C)]]</f>
        <v>1.4655172413793103</v>
      </c>
      <c r="J29" s="19">
        <f>Tabla13[[#This Row],[Financiera 
 (F)]]/Tabla13[[#This Row],[Financiera
(D)]]</f>
        <v>1.2608166151551785</v>
      </c>
    </row>
    <row r="30" spans="1:11" x14ac:dyDescent="0.25">
      <c r="A30" s="20"/>
      <c r="B30" s="21"/>
      <c r="C30" s="22"/>
      <c r="D30" s="23"/>
      <c r="E30" s="23"/>
      <c r="F30" s="23"/>
      <c r="G30" s="24"/>
      <c r="H30" s="23"/>
      <c r="I30" s="18"/>
      <c r="J30" s="19"/>
    </row>
    <row r="31" spans="1:11" ht="15.75" x14ac:dyDescent="0.25">
      <c r="A31" s="41" t="s">
        <v>28</v>
      </c>
      <c r="B31" s="42"/>
      <c r="C31" s="42"/>
      <c r="D31" s="42"/>
      <c r="E31" s="42"/>
      <c r="F31" s="42"/>
      <c r="G31" s="42"/>
      <c r="H31" s="42"/>
      <c r="I31" s="42"/>
      <c r="J31" s="43"/>
    </row>
    <row r="32" spans="1:11" ht="15.75" x14ac:dyDescent="0.25">
      <c r="A32" s="51" t="s">
        <v>29</v>
      </c>
      <c r="B32" s="52"/>
      <c r="C32" s="52"/>
      <c r="D32" s="52"/>
      <c r="E32" s="52"/>
      <c r="F32" s="52"/>
      <c r="G32" s="52"/>
      <c r="H32" s="52"/>
      <c r="I32" s="52"/>
      <c r="J32" s="53"/>
      <c r="K32" s="1"/>
    </row>
    <row r="33" spans="1:29" x14ac:dyDescent="0.25">
      <c r="A33" s="35" t="s">
        <v>30</v>
      </c>
      <c r="B33" s="105">
        <v>6284</v>
      </c>
      <c r="C33" s="105"/>
      <c r="D33" s="105"/>
      <c r="E33" s="105"/>
      <c r="F33" s="105"/>
      <c r="G33" s="105"/>
      <c r="H33" s="105"/>
      <c r="I33" s="105"/>
      <c r="J33" s="106"/>
    </row>
    <row r="34" spans="1:29" ht="30.75" customHeight="1" x14ac:dyDescent="0.25">
      <c r="A34" s="25" t="s">
        <v>31</v>
      </c>
      <c r="B34" s="54" t="s">
        <v>62</v>
      </c>
      <c r="C34" s="54"/>
      <c r="D34" s="54"/>
      <c r="E34" s="54"/>
      <c r="F34" s="54"/>
      <c r="G34" s="54"/>
      <c r="H34" s="54"/>
      <c r="I34" s="54"/>
      <c r="J34" s="55"/>
      <c r="K34" s="34"/>
      <c r="L34" s="34"/>
      <c r="M34" s="34"/>
      <c r="N34" s="34"/>
      <c r="O34" s="34"/>
      <c r="P34" s="34"/>
      <c r="Q34" s="34"/>
      <c r="R34" s="34"/>
      <c r="S34" s="34"/>
      <c r="T34" s="34"/>
      <c r="U34" s="34"/>
      <c r="V34" s="34"/>
      <c r="W34" s="34"/>
      <c r="X34" s="34"/>
      <c r="Y34" s="34"/>
      <c r="Z34" s="34"/>
      <c r="AA34" s="34"/>
      <c r="AB34" s="34"/>
      <c r="AC34" s="34"/>
    </row>
    <row r="35" spans="1:29" ht="67.5" customHeight="1" x14ac:dyDescent="0.25">
      <c r="A35" s="25" t="s">
        <v>32</v>
      </c>
      <c r="B35" s="107" t="s">
        <v>70</v>
      </c>
      <c r="C35" s="107"/>
      <c r="D35" s="107"/>
      <c r="E35" s="107"/>
      <c r="F35" s="107"/>
      <c r="G35" s="107"/>
      <c r="H35" s="107"/>
      <c r="I35" s="107"/>
      <c r="J35" s="40"/>
    </row>
    <row r="36" spans="1:29" ht="81" customHeight="1" x14ac:dyDescent="0.25">
      <c r="A36" s="36" t="s">
        <v>33</v>
      </c>
      <c r="B36" s="48" t="s">
        <v>71</v>
      </c>
      <c r="C36" s="48"/>
      <c r="D36" s="48"/>
      <c r="E36" s="48"/>
      <c r="F36" s="48"/>
      <c r="G36" s="48"/>
      <c r="H36" s="48"/>
      <c r="I36" s="48"/>
      <c r="J36" s="49"/>
    </row>
    <row r="37" spans="1:29" ht="15.75" x14ac:dyDescent="0.25">
      <c r="A37" s="41" t="s">
        <v>68</v>
      </c>
      <c r="B37" s="42"/>
      <c r="C37" s="42"/>
      <c r="D37" s="42"/>
      <c r="E37" s="42"/>
      <c r="F37" s="42"/>
      <c r="G37" s="42"/>
      <c r="H37" s="42"/>
      <c r="I37" s="42"/>
      <c r="J37" s="43"/>
    </row>
    <row r="38" spans="1:29" ht="15.75" x14ac:dyDescent="0.25">
      <c r="A38" s="44" t="s">
        <v>35</v>
      </c>
      <c r="B38" s="45"/>
      <c r="C38" s="45"/>
      <c r="D38" s="45"/>
      <c r="E38" s="45"/>
      <c r="F38" s="45"/>
      <c r="G38" s="45"/>
      <c r="H38" s="45"/>
      <c r="I38" s="45"/>
      <c r="J38" s="46"/>
      <c r="K38" s="1"/>
    </row>
    <row r="39" spans="1:29" ht="45.75" customHeight="1" x14ac:dyDescent="0.25">
      <c r="A39" s="47" t="s">
        <v>67</v>
      </c>
      <c r="B39" s="48"/>
      <c r="C39" s="48"/>
      <c r="D39" s="48"/>
      <c r="E39" s="48"/>
      <c r="F39" s="48"/>
      <c r="G39" s="48"/>
      <c r="H39" s="48"/>
      <c r="I39" s="48"/>
      <c r="J39" s="49"/>
    </row>
    <row r="40" spans="1:29" ht="27.75" customHeight="1" x14ac:dyDescent="0.25">
      <c r="A40" s="31"/>
      <c r="B40" s="31"/>
      <c r="C40" s="31"/>
      <c r="D40" s="31"/>
      <c r="E40" s="31"/>
      <c r="F40" s="31"/>
      <c r="G40" s="31"/>
      <c r="H40" s="31"/>
      <c r="I40" s="31"/>
      <c r="J40" s="31"/>
    </row>
    <row r="41" spans="1:29" ht="30.75" customHeight="1" x14ac:dyDescent="0.25">
      <c r="A41" s="50" t="s">
        <v>41</v>
      </c>
      <c r="B41" s="50"/>
      <c r="C41" s="50"/>
      <c r="D41" s="50"/>
      <c r="E41" s="50"/>
      <c r="F41" s="50"/>
      <c r="G41" s="50"/>
      <c r="H41" s="50"/>
      <c r="I41" s="50"/>
      <c r="J41" s="50"/>
    </row>
    <row r="43" spans="1:29" ht="15.75" thickBot="1" x14ac:dyDescent="0.3"/>
    <row r="44" spans="1:29" ht="21.75" thickBot="1" x14ac:dyDescent="0.3">
      <c r="A44" s="26"/>
      <c r="B44" s="88" t="s">
        <v>51</v>
      </c>
      <c r="C44" s="89"/>
      <c r="D44" s="89"/>
      <c r="E44" s="89"/>
      <c r="F44" s="89"/>
      <c r="G44" s="89"/>
      <c r="H44" s="89"/>
      <c r="I44" s="89"/>
      <c r="J44" s="90"/>
    </row>
    <row r="45" spans="1:29" ht="21.75" thickBot="1" x14ac:dyDescent="0.3">
      <c r="A45" s="27"/>
      <c r="B45" s="91" t="s">
        <v>0</v>
      </c>
      <c r="C45" s="92"/>
      <c r="D45" s="91" t="s">
        <v>1</v>
      </c>
      <c r="E45" s="93"/>
      <c r="F45" s="93"/>
      <c r="G45" s="92"/>
      <c r="H45" s="94"/>
      <c r="I45" s="2" t="s">
        <v>2</v>
      </c>
      <c r="J45" s="3" t="s">
        <v>3</v>
      </c>
    </row>
    <row r="46" spans="1:29" ht="21.75" thickBot="1" x14ac:dyDescent="0.3">
      <c r="A46" s="28"/>
      <c r="B46" s="95" t="s">
        <v>4</v>
      </c>
      <c r="C46" s="96"/>
      <c r="D46" s="95"/>
      <c r="E46" s="96"/>
      <c r="F46" s="96"/>
      <c r="G46" s="96"/>
      <c r="H46" s="97"/>
      <c r="I46" s="32">
        <v>44561</v>
      </c>
      <c r="J46" s="33"/>
    </row>
    <row r="47" spans="1:29" x14ac:dyDescent="0.25">
      <c r="A47" s="81"/>
      <c r="B47" s="82"/>
      <c r="C47" s="82"/>
      <c r="D47" s="83"/>
      <c r="E47" s="83"/>
      <c r="F47" s="83"/>
      <c r="G47" s="83"/>
      <c r="H47" s="83"/>
      <c r="I47" s="82"/>
      <c r="J47" s="84"/>
    </row>
    <row r="48" spans="1:29" x14ac:dyDescent="0.25">
      <c r="A48" s="85"/>
      <c r="B48" s="86"/>
      <c r="C48" s="86"/>
      <c r="D48" s="86"/>
      <c r="E48" s="86"/>
      <c r="F48" s="86"/>
      <c r="G48" s="86"/>
      <c r="H48" s="86"/>
      <c r="I48" s="86"/>
      <c r="J48" s="87"/>
    </row>
    <row r="49" spans="1:10" ht="15.75" x14ac:dyDescent="0.25">
      <c r="A49" s="41" t="s">
        <v>5</v>
      </c>
      <c r="B49" s="42"/>
      <c r="C49" s="42"/>
      <c r="D49" s="42"/>
      <c r="E49" s="42"/>
      <c r="F49" s="42"/>
      <c r="G49" s="42"/>
      <c r="H49" s="42"/>
      <c r="I49" s="42"/>
      <c r="J49" s="43"/>
    </row>
    <row r="50" spans="1:10" ht="15.75" x14ac:dyDescent="0.25">
      <c r="A50" s="51" t="s">
        <v>6</v>
      </c>
      <c r="B50" s="52"/>
      <c r="C50" s="52"/>
      <c r="D50" s="52"/>
      <c r="E50" s="52"/>
      <c r="F50" s="52"/>
      <c r="G50" s="52"/>
      <c r="H50" s="52"/>
      <c r="I50" s="52"/>
      <c r="J50" s="53"/>
    </row>
    <row r="51" spans="1:10" x14ac:dyDescent="0.25">
      <c r="A51" s="4" t="s">
        <v>7</v>
      </c>
      <c r="B51" s="75" t="s">
        <v>53</v>
      </c>
      <c r="C51" s="76"/>
      <c r="D51" s="76"/>
      <c r="E51" s="76"/>
      <c r="F51" s="76"/>
      <c r="G51" s="76"/>
      <c r="H51" s="76"/>
      <c r="I51" s="76"/>
      <c r="J51" s="77"/>
    </row>
    <row r="52" spans="1:10" x14ac:dyDescent="0.25">
      <c r="A52" s="29" t="s">
        <v>36</v>
      </c>
      <c r="B52" s="75" t="s">
        <v>52</v>
      </c>
      <c r="C52" s="76"/>
      <c r="D52" s="76"/>
      <c r="E52" s="76"/>
      <c r="F52" s="76"/>
      <c r="G52" s="76"/>
      <c r="H52" s="76"/>
      <c r="I52" s="76"/>
      <c r="J52" s="77"/>
    </row>
    <row r="53" spans="1:10" x14ac:dyDescent="0.25">
      <c r="A53" s="29" t="s">
        <v>37</v>
      </c>
      <c r="B53" s="75" t="s">
        <v>54</v>
      </c>
      <c r="C53" s="76"/>
      <c r="D53" s="76"/>
      <c r="E53" s="76"/>
      <c r="F53" s="76"/>
      <c r="G53" s="76"/>
      <c r="H53" s="76"/>
      <c r="I53" s="76"/>
      <c r="J53" s="77"/>
    </row>
    <row r="54" spans="1:10" ht="37.5" customHeight="1" x14ac:dyDescent="0.25">
      <c r="A54" s="4" t="s">
        <v>8</v>
      </c>
      <c r="B54" s="78" t="s">
        <v>55</v>
      </c>
      <c r="C54" s="79"/>
      <c r="D54" s="79"/>
      <c r="E54" s="79"/>
      <c r="F54" s="79"/>
      <c r="G54" s="79"/>
      <c r="H54" s="79"/>
      <c r="I54" s="79"/>
      <c r="J54" s="80"/>
    </row>
    <row r="55" spans="1:10" ht="32.25" customHeight="1" x14ac:dyDescent="0.25">
      <c r="A55" s="4" t="s">
        <v>9</v>
      </c>
      <c r="B55" s="39" t="s">
        <v>56</v>
      </c>
      <c r="C55" s="71"/>
      <c r="D55" s="71"/>
      <c r="E55" s="71"/>
      <c r="F55" s="71"/>
      <c r="G55" s="71"/>
      <c r="H55" s="71"/>
      <c r="I55" s="71"/>
      <c r="J55" s="72"/>
    </row>
    <row r="56" spans="1:10" ht="15.75" x14ac:dyDescent="0.25">
      <c r="A56" s="41" t="s">
        <v>10</v>
      </c>
      <c r="B56" s="42"/>
      <c r="C56" s="42"/>
      <c r="D56" s="42"/>
      <c r="E56" s="42"/>
      <c r="F56" s="42"/>
      <c r="G56" s="42"/>
      <c r="H56" s="42"/>
      <c r="I56" s="42"/>
      <c r="J56" s="43"/>
    </row>
    <row r="57" spans="1:10" x14ac:dyDescent="0.25">
      <c r="A57" s="4" t="s">
        <v>11</v>
      </c>
      <c r="B57" s="30">
        <v>3</v>
      </c>
      <c r="C57" s="73" t="str">
        <f>IFERROR(VLOOKUP(B57,'[1]Validacion datos'!A45:B48,2,FALSE),"")</f>
        <v/>
      </c>
      <c r="D57" s="73"/>
      <c r="E57" s="73"/>
      <c r="F57" s="73"/>
      <c r="G57" s="73"/>
      <c r="H57" s="73"/>
      <c r="I57" s="73"/>
      <c r="J57" s="73"/>
    </row>
    <row r="58" spans="1:10" x14ac:dyDescent="0.25">
      <c r="A58" s="4" t="s">
        <v>12</v>
      </c>
      <c r="B58" s="7">
        <v>3.4</v>
      </c>
      <c r="C58" s="73" t="str">
        <f>IFERROR(VLOOKUP(B58,'[1]Validacion datos'!A51:B69,2,FALSE),"")</f>
        <v/>
      </c>
      <c r="D58" s="73"/>
      <c r="E58" s="73"/>
      <c r="F58" s="73"/>
      <c r="G58" s="73"/>
      <c r="H58" s="73"/>
      <c r="I58" s="73"/>
      <c r="J58" s="73"/>
    </row>
    <row r="59" spans="1:10" ht="42" customHeight="1" x14ac:dyDescent="0.25">
      <c r="A59" s="9" t="s">
        <v>13</v>
      </c>
      <c r="B59" s="8" t="s">
        <v>61</v>
      </c>
      <c r="C59" s="74" t="str">
        <f>IFERROR(VLOOKUP(B59,'[1]Validacion datos'!D51:E107,2,FALSE),"")</f>
        <v>Consolidar el Sistema de Formación y Capacitación Continua para el Trabajo, a fin de acompañar al aparato productivo en su proceso de escalamiento de valor, facilitar la inserción en el mercado laboral y desarrollar capacidades emprendedoras</v>
      </c>
      <c r="D59" s="74"/>
      <c r="E59" s="74"/>
      <c r="F59" s="74"/>
      <c r="G59" s="74"/>
      <c r="H59" s="74"/>
      <c r="I59" s="74"/>
      <c r="J59" s="74"/>
    </row>
    <row r="60" spans="1:10" ht="15.75" x14ac:dyDescent="0.25">
      <c r="A60" s="41" t="s">
        <v>14</v>
      </c>
      <c r="B60" s="42"/>
      <c r="C60" s="42"/>
      <c r="D60" s="42"/>
      <c r="E60" s="42"/>
      <c r="F60" s="42"/>
      <c r="G60" s="42"/>
      <c r="H60" s="42"/>
      <c r="I60" s="42"/>
      <c r="J60" s="43"/>
    </row>
    <row r="61" spans="1:10" x14ac:dyDescent="0.25">
      <c r="A61" s="4" t="s">
        <v>15</v>
      </c>
      <c r="B61" s="39" t="s">
        <v>57</v>
      </c>
      <c r="C61" s="39"/>
      <c r="D61" s="39"/>
      <c r="E61" s="39"/>
      <c r="F61" s="39"/>
      <c r="G61" s="39"/>
      <c r="H61" s="39"/>
      <c r="I61" s="39"/>
      <c r="J61" s="40"/>
    </row>
    <row r="62" spans="1:10" ht="45.75" customHeight="1" x14ac:dyDescent="0.25">
      <c r="A62" s="9" t="s">
        <v>16</v>
      </c>
      <c r="B62" s="39" t="s">
        <v>58</v>
      </c>
      <c r="C62" s="39"/>
      <c r="D62" s="39"/>
      <c r="E62" s="39"/>
      <c r="F62" s="39"/>
      <c r="G62" s="39"/>
      <c r="H62" s="39"/>
      <c r="I62" s="39"/>
      <c r="J62" s="40"/>
    </row>
    <row r="63" spans="1:10" ht="32.25" customHeight="1" x14ac:dyDescent="0.25">
      <c r="A63" s="9" t="s">
        <v>17</v>
      </c>
      <c r="B63" s="39" t="s">
        <v>59</v>
      </c>
      <c r="C63" s="39"/>
      <c r="D63" s="39"/>
      <c r="E63" s="39"/>
      <c r="F63" s="39"/>
      <c r="G63" s="39"/>
      <c r="H63" s="39"/>
      <c r="I63" s="39"/>
      <c r="J63" s="40"/>
    </row>
    <row r="64" spans="1:10" ht="30" x14ac:dyDescent="0.25">
      <c r="A64" s="9" t="s">
        <v>38</v>
      </c>
      <c r="B64" s="39" t="s">
        <v>56</v>
      </c>
      <c r="C64" s="71"/>
      <c r="D64" s="71"/>
      <c r="E64" s="71"/>
      <c r="F64" s="71"/>
      <c r="G64" s="71"/>
      <c r="H64" s="71"/>
      <c r="I64" s="71"/>
      <c r="J64" s="72"/>
    </row>
    <row r="65" spans="1:10" ht="15.75" x14ac:dyDescent="0.25">
      <c r="A65" s="41" t="s">
        <v>18</v>
      </c>
      <c r="B65" s="42"/>
      <c r="C65" s="42"/>
      <c r="D65" s="42"/>
      <c r="E65" s="42"/>
      <c r="F65" s="42"/>
      <c r="G65" s="42"/>
      <c r="H65" s="42"/>
      <c r="I65" s="42"/>
      <c r="J65" s="43"/>
    </row>
    <row r="66" spans="1:10" ht="15.75" x14ac:dyDescent="0.25">
      <c r="A66" s="51" t="s">
        <v>19</v>
      </c>
      <c r="B66" s="52"/>
      <c r="C66" s="52"/>
      <c r="D66" s="52"/>
      <c r="E66" s="52"/>
      <c r="F66" s="52"/>
      <c r="G66" s="52"/>
      <c r="H66" s="52"/>
      <c r="I66" s="52"/>
      <c r="J66" s="53"/>
    </row>
    <row r="67" spans="1:10" x14ac:dyDescent="0.25">
      <c r="A67" s="59" t="s">
        <v>20</v>
      </c>
      <c r="B67" s="60"/>
      <c r="C67" s="61" t="s">
        <v>21</v>
      </c>
      <c r="D67" s="62"/>
      <c r="E67" s="62"/>
      <c r="F67" s="62" t="s">
        <v>22</v>
      </c>
      <c r="G67" s="62"/>
      <c r="H67" s="60"/>
      <c r="I67" s="61" t="s">
        <v>23</v>
      </c>
      <c r="J67" s="63"/>
    </row>
    <row r="68" spans="1:10" ht="22.5" customHeight="1" x14ac:dyDescent="0.25">
      <c r="A68" s="64"/>
      <c r="B68" s="65"/>
      <c r="C68" s="66"/>
      <c r="D68" s="67"/>
      <c r="E68" s="68"/>
      <c r="F68" s="66"/>
      <c r="G68" s="67"/>
      <c r="H68" s="68"/>
      <c r="I68" s="69">
        <f>IF(G68&gt;0,G68/C68,0)</f>
        <v>0</v>
      </c>
      <c r="J68" s="70"/>
    </row>
    <row r="69" spans="1:10" ht="15.75" x14ac:dyDescent="0.25">
      <c r="A69" s="51" t="s">
        <v>24</v>
      </c>
      <c r="B69" s="52"/>
      <c r="C69" s="52"/>
      <c r="D69" s="52"/>
      <c r="E69" s="52"/>
      <c r="F69" s="52"/>
      <c r="G69" s="52"/>
      <c r="H69" s="52"/>
      <c r="I69" s="52"/>
      <c r="J69" s="53"/>
    </row>
    <row r="70" spans="1:10" x14ac:dyDescent="0.25">
      <c r="A70" s="5"/>
      <c r="B70"/>
      <c r="C70" s="56" t="s">
        <v>50</v>
      </c>
      <c r="D70" s="57"/>
      <c r="E70" s="56" t="s">
        <v>48</v>
      </c>
      <c r="F70" s="57"/>
      <c r="G70" s="56" t="s">
        <v>49</v>
      </c>
      <c r="H70" s="56"/>
      <c r="I70" s="56" t="s">
        <v>25</v>
      </c>
      <c r="J70" s="58"/>
    </row>
    <row r="71" spans="1:10" ht="38.25" x14ac:dyDescent="0.25">
      <c r="A71" s="10" t="s">
        <v>26</v>
      </c>
      <c r="B71" s="11" t="s">
        <v>27</v>
      </c>
      <c r="C71" s="11" t="s">
        <v>39</v>
      </c>
      <c r="D71" s="11" t="s">
        <v>40</v>
      </c>
      <c r="E71" s="11" t="s">
        <v>42</v>
      </c>
      <c r="F71" s="11" t="s">
        <v>43</v>
      </c>
      <c r="G71" s="11" t="s">
        <v>44</v>
      </c>
      <c r="H71" s="11" t="s">
        <v>45</v>
      </c>
      <c r="I71" s="11" t="s">
        <v>46</v>
      </c>
      <c r="J71" s="12" t="s">
        <v>47</v>
      </c>
    </row>
    <row r="72" spans="1:10" x14ac:dyDescent="0.25">
      <c r="A72" s="13">
        <v>6285</v>
      </c>
      <c r="B72" s="14"/>
      <c r="C72" s="15">
        <v>559415</v>
      </c>
      <c r="D72" s="16">
        <v>2293249257</v>
      </c>
      <c r="E72" s="16">
        <v>167447</v>
      </c>
      <c r="F72" s="16">
        <v>685692926</v>
      </c>
      <c r="G72" s="17">
        <v>209459</v>
      </c>
      <c r="H72" s="16">
        <v>750353449.58000004</v>
      </c>
      <c r="I72" s="18">
        <f>Tabla14[[#This Row],[Física 
(E)]]/Tabla14[[#This Row],[Física
(C)]]</f>
        <v>1.2508972988467992</v>
      </c>
      <c r="J72" s="19">
        <f>Tabla14[[#This Row],[Financiera 
 (F)]]/Tabla14[[#This Row],[Financiera
(D)]]</f>
        <v>1.0942995342787014</v>
      </c>
    </row>
    <row r="73" spans="1:10" x14ac:dyDescent="0.25">
      <c r="A73" s="20"/>
      <c r="B73" s="21"/>
      <c r="C73" s="22"/>
      <c r="D73" s="23"/>
      <c r="E73" s="23"/>
      <c r="F73" s="23"/>
      <c r="G73" s="24"/>
      <c r="H73" s="23"/>
      <c r="I73" s="18"/>
      <c r="J73" s="19"/>
    </row>
    <row r="74" spans="1:10" ht="15.75" x14ac:dyDescent="0.25">
      <c r="A74" s="41" t="s">
        <v>28</v>
      </c>
      <c r="B74" s="42"/>
      <c r="C74" s="42"/>
      <c r="D74" s="42"/>
      <c r="E74" s="42"/>
      <c r="F74" s="42"/>
      <c r="G74" s="42"/>
      <c r="H74" s="42"/>
      <c r="I74" s="42"/>
      <c r="J74" s="43"/>
    </row>
    <row r="75" spans="1:10" ht="15.75" x14ac:dyDescent="0.25">
      <c r="A75" s="51" t="s">
        <v>29</v>
      </c>
      <c r="B75" s="52"/>
      <c r="C75" s="52"/>
      <c r="D75" s="52"/>
      <c r="E75" s="52"/>
      <c r="F75" s="52"/>
      <c r="G75" s="52"/>
      <c r="H75" s="52"/>
      <c r="I75" s="52"/>
      <c r="J75" s="53"/>
    </row>
    <row r="76" spans="1:10" x14ac:dyDescent="0.25">
      <c r="A76" s="25" t="s">
        <v>30</v>
      </c>
      <c r="B76" s="39" t="s">
        <v>63</v>
      </c>
      <c r="C76" s="39"/>
      <c r="D76" s="39"/>
      <c r="E76" s="39"/>
      <c r="F76" s="39"/>
      <c r="G76" s="39"/>
      <c r="H76" s="39"/>
      <c r="I76" s="39"/>
      <c r="J76" s="40"/>
    </row>
    <row r="77" spans="1:10" ht="45.75" customHeight="1" x14ac:dyDescent="0.25">
      <c r="A77" s="25" t="s">
        <v>31</v>
      </c>
      <c r="B77" s="39" t="s">
        <v>60</v>
      </c>
      <c r="C77" s="39"/>
      <c r="D77" s="39"/>
      <c r="E77" s="39"/>
      <c r="F77" s="39"/>
      <c r="G77" s="39"/>
      <c r="H77" s="39"/>
      <c r="I77" s="39"/>
      <c r="J77" s="40"/>
    </row>
    <row r="78" spans="1:10" ht="45.75" customHeight="1" x14ac:dyDescent="0.25">
      <c r="A78" s="25" t="s">
        <v>32</v>
      </c>
      <c r="B78" s="54" t="s">
        <v>65</v>
      </c>
      <c r="C78" s="54"/>
      <c r="D78" s="54"/>
      <c r="E78" s="54"/>
      <c r="F78" s="54"/>
      <c r="G78" s="54"/>
      <c r="H78" s="54"/>
      <c r="I78" s="54"/>
      <c r="J78" s="55"/>
    </row>
    <row r="79" spans="1:10" ht="78" customHeight="1" x14ac:dyDescent="0.25">
      <c r="A79" s="25" t="s">
        <v>33</v>
      </c>
      <c r="B79" s="39" t="s">
        <v>66</v>
      </c>
      <c r="C79" s="39"/>
      <c r="D79" s="39"/>
      <c r="E79" s="39"/>
      <c r="F79" s="39"/>
      <c r="G79" s="39"/>
      <c r="H79" s="39"/>
      <c r="I79" s="39"/>
      <c r="J79" s="40"/>
    </row>
    <row r="80" spans="1:10" ht="15.75" x14ac:dyDescent="0.25">
      <c r="A80" s="41" t="s">
        <v>34</v>
      </c>
      <c r="B80" s="42"/>
      <c r="C80" s="42"/>
      <c r="D80" s="42"/>
      <c r="E80" s="42"/>
      <c r="F80" s="42"/>
      <c r="G80" s="42"/>
      <c r="H80" s="42"/>
      <c r="I80" s="42"/>
      <c r="J80" s="43"/>
    </row>
    <row r="81" spans="1:10" ht="15.75" x14ac:dyDescent="0.25">
      <c r="A81" s="44" t="s">
        <v>35</v>
      </c>
      <c r="B81" s="45"/>
      <c r="C81" s="45"/>
      <c r="D81" s="45"/>
      <c r="E81" s="45"/>
      <c r="F81" s="45"/>
      <c r="G81" s="45"/>
      <c r="H81" s="45"/>
      <c r="I81" s="45"/>
      <c r="J81" s="46"/>
    </row>
    <row r="82" spans="1:10" ht="79.5" customHeight="1" x14ac:dyDescent="0.25">
      <c r="A82" s="47" t="s">
        <v>69</v>
      </c>
      <c r="B82" s="48"/>
      <c r="C82" s="48"/>
      <c r="D82" s="48"/>
      <c r="E82" s="48"/>
      <c r="F82" s="48"/>
      <c r="G82" s="48"/>
      <c r="H82" s="48"/>
      <c r="I82" s="48"/>
      <c r="J82" s="49"/>
    </row>
    <row r="83" spans="1:10" ht="9" customHeight="1" x14ac:dyDescent="0.25">
      <c r="A83" s="38"/>
      <c r="B83" s="38"/>
      <c r="C83" s="38"/>
      <c r="D83" s="38"/>
      <c r="E83" s="38"/>
      <c r="F83" s="38"/>
      <c r="G83" s="38"/>
      <c r="H83" s="38"/>
      <c r="I83" s="38"/>
      <c r="J83" s="38"/>
    </row>
    <row r="84" spans="1:10" ht="24.75" customHeight="1" x14ac:dyDescent="0.25">
      <c r="A84" s="50" t="s">
        <v>41</v>
      </c>
      <c r="B84" s="50"/>
      <c r="C84" s="50"/>
      <c r="D84" s="50"/>
      <c r="E84" s="50"/>
      <c r="F84" s="50"/>
      <c r="G84" s="50"/>
      <c r="H84" s="50"/>
      <c r="I84" s="50"/>
      <c r="J84" s="50"/>
    </row>
  </sheetData>
  <mergeCells count="96">
    <mergeCell ref="A38:J38"/>
    <mergeCell ref="A39:J39"/>
    <mergeCell ref="A41:J41"/>
    <mergeCell ref="A32:J32"/>
    <mergeCell ref="B33:J33"/>
    <mergeCell ref="B35:J35"/>
    <mergeCell ref="B36:J36"/>
    <mergeCell ref="A37:J37"/>
    <mergeCell ref="B34:J34"/>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B1:J1"/>
    <mergeCell ref="B2:C2"/>
    <mergeCell ref="D2:H2"/>
    <mergeCell ref="B3:C3"/>
    <mergeCell ref="D3:H3"/>
    <mergeCell ref="A4:J4"/>
    <mergeCell ref="A5:J5"/>
    <mergeCell ref="A6:J6"/>
    <mergeCell ref="A7:J7"/>
    <mergeCell ref="B8:J8"/>
    <mergeCell ref="B9:J9"/>
    <mergeCell ref="B44:J44"/>
    <mergeCell ref="B45:C45"/>
    <mergeCell ref="D45:H45"/>
    <mergeCell ref="B46:C46"/>
    <mergeCell ref="D46:H46"/>
    <mergeCell ref="A47:J47"/>
    <mergeCell ref="A48:J48"/>
    <mergeCell ref="A49:J49"/>
    <mergeCell ref="A50:J50"/>
    <mergeCell ref="B51:J51"/>
    <mergeCell ref="B52:J52"/>
    <mergeCell ref="B53:J53"/>
    <mergeCell ref="B54:J54"/>
    <mergeCell ref="B55:J55"/>
    <mergeCell ref="A56:J56"/>
    <mergeCell ref="C57:J57"/>
    <mergeCell ref="C58:J58"/>
    <mergeCell ref="C59:J59"/>
    <mergeCell ref="A60:J60"/>
    <mergeCell ref="B61:J61"/>
    <mergeCell ref="B62:J62"/>
    <mergeCell ref="B63:J63"/>
    <mergeCell ref="B64:J64"/>
    <mergeCell ref="A65:J65"/>
    <mergeCell ref="A66:J66"/>
    <mergeCell ref="A67:B67"/>
    <mergeCell ref="C67:E67"/>
    <mergeCell ref="F67:H67"/>
    <mergeCell ref="I67:J67"/>
    <mergeCell ref="A68:B68"/>
    <mergeCell ref="C68:E68"/>
    <mergeCell ref="F68:H68"/>
    <mergeCell ref="I68:J68"/>
    <mergeCell ref="A69:J69"/>
    <mergeCell ref="C70:D70"/>
    <mergeCell ref="E70:F70"/>
    <mergeCell ref="G70:H70"/>
    <mergeCell ref="I70:J70"/>
    <mergeCell ref="A74:J74"/>
    <mergeCell ref="A75:J75"/>
    <mergeCell ref="B76:J76"/>
    <mergeCell ref="B77:J77"/>
    <mergeCell ref="B78:J78"/>
    <mergeCell ref="B79:J79"/>
    <mergeCell ref="A80:J80"/>
    <mergeCell ref="A81:J81"/>
    <mergeCell ref="A82:J82"/>
    <mergeCell ref="A84:J84"/>
  </mergeCells>
  <dataValidations count="16">
    <dataValidation allowBlank="1" sqref="A8 A51" xr:uid="{00000000-0002-0000-0000-000000000000}"/>
    <dataValidation allowBlank="1" showInputMessage="1" prompt="Nombre del capítulo" sqref="B8:J10 B51:J53" xr:uid="{00000000-0002-0000-0000-000001000000}"/>
    <dataValidation allowBlank="1" showInputMessage="1" showErrorMessage="1" prompt="¿A quién va dirigido el programa?, ¿qué característica tiene esta población que requiere ser beneficiada?" sqref="B20:J20 B63:J63" xr:uid="{00000000-0002-0000-0000-000002000000}"/>
    <dataValidation allowBlank="1" showInputMessage="1" showErrorMessage="1" prompt="Nombre del producto" sqref="B33:J33" xr:uid="{00000000-0002-0000-0000-000003000000}"/>
    <dataValidation allowBlank="1" showInputMessage="1" showErrorMessage="1" prompt="¿En qué consiste el producto? su objetivo" sqref="B34 B76:J77" xr:uid="{00000000-0002-0000-0000-000004000000}"/>
    <dataValidation allowBlank="1" showInputMessage="1" showErrorMessage="1" prompt="1. Describir lo plasmado en el presupuesto_x000a_2. Describir lo alcanzado en términos financieros y de producción " sqref="B35:J35 B78" xr:uid="{00000000-0002-0000-0000-000005000000}"/>
    <dataValidation allowBlank="1" showInputMessage="1" showErrorMessage="1" prompt="De existir desvío, explicar razones." sqref="B36:J36 B79:J79" xr:uid="{00000000-0002-0000-0000-000006000000}"/>
    <dataValidation allowBlank="1" showInputMessage="1" showErrorMessage="1" prompt="Oportunidades de mejora identificadas" sqref="A39:J40 A82:J83" xr:uid="{00000000-0002-0000-0000-000007000000}"/>
    <dataValidation allowBlank="1" showInputMessage="1" showErrorMessage="1" prompt="Presupuesto del programa" sqref="A25:C25 F25 A68:C68 F68" xr:uid="{00000000-0002-0000-0000-000008000000}"/>
    <dataValidation allowBlank="1" showInputMessage="1" showErrorMessage="1" prompt="¿En qué consiste el programa?" sqref="B19:J19 B62:J62" xr:uid="{00000000-0002-0000-0000-000009000000}"/>
    <dataValidation allowBlank="1" showInputMessage="1" showErrorMessage="1" prompt="Nombre de cada producto" sqref="A28:A30 A71:A73" xr:uid="{00000000-0002-0000-0000-00000A000000}"/>
    <dataValidation allowBlank="1" showInputMessage="1" showErrorMessage="1" prompt="Nombre del indicador" sqref="B28:B30 B71:B73" xr:uid="{00000000-0002-0000-0000-00000B000000}"/>
    <dataValidation allowBlank="1" showInputMessage="1" showErrorMessage="1" prompt="Meta anual del indicador" sqref="C28:C30 E28 C71:C73 E71" xr:uid="{00000000-0002-0000-0000-00000C000000}"/>
    <dataValidation allowBlank="1" showInputMessage="1" showErrorMessage="1" prompt="Monto presupuestado para el producto" sqref="D28:D30 E29:F30 F28 D71:D73 E72:F73 F71" xr:uid="{00000000-0002-0000-0000-00000D000000}"/>
    <dataValidation allowBlank="1" showInputMessage="1" showErrorMessage="1" prompt="Meta alcanzada en el trimestre" sqref="G28:G30 G71:G73" xr:uid="{00000000-0002-0000-0000-00000E000000}"/>
    <dataValidation allowBlank="1" showInputMessage="1" showErrorMessage="1" prompt="Monto ejecutado en el trimestre" sqref="H28:H30 H71:H73" xr:uid="{00000000-0002-0000-0000-00000F000000}"/>
  </dataValidations>
  <pageMargins left="0.70866141732283472" right="0.70866141732283472" top="0.35433070866141736" bottom="0.35433070866141736" header="0.31496062992125984" footer="0.31496062992125984"/>
  <pageSetup scale="91" orientation="landscape" r:id="rId1"/>
  <rowBreaks count="4" manualBreakCount="4">
    <brk id="24" max="9" man="1"/>
    <brk id="42" max="9" man="1"/>
    <brk id="68" max="9" man="1"/>
    <brk id="97" max="9" man="1"/>
  </rowBreaks>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6284</vt:lpstr>
      <vt:lpstr>'6284'!Área_de_impresión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Pedro Santos</cp:lastModifiedBy>
  <cp:lastPrinted>2022-01-19T20:01:49Z</cp:lastPrinted>
  <dcterms:created xsi:type="dcterms:W3CDTF">2021-03-22T15:50:10Z</dcterms:created>
  <dcterms:modified xsi:type="dcterms:W3CDTF">2022-01-20T14:36:21Z</dcterms:modified>
</cp:coreProperties>
</file>