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reyes\Downloads\"/>
    </mc:Choice>
  </mc:AlternateContent>
  <bookViews>
    <workbookView xWindow="0" yWindow="0" windowWidth="20490" windowHeight="8010"/>
  </bookViews>
  <sheets>
    <sheet name="6284" sheetId="2" r:id="rId1"/>
    <sheet name="6285" sheetId="1" r:id="rId2"/>
  </sheets>
  <externalReferences>
    <externalReference r:id="rId3"/>
  </externalReferences>
  <definedNames>
    <definedName name="_xlnm.Print_Area" localSheetId="0">'6284'!$A$1:$J$98</definedName>
    <definedName name="_xlnm.Print_Area" localSheetId="1">'6285'!$A$1:$J$55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1" i="2" l="1"/>
  <c r="I71" i="2"/>
  <c r="I67" i="2"/>
  <c r="C58" i="2"/>
  <c r="C57" i="2"/>
  <c r="C56" i="2"/>
  <c r="I30" i="2" l="1"/>
  <c r="J29" i="2"/>
  <c r="J30" i="2"/>
  <c r="I29" i="2"/>
  <c r="J29" i="1" l="1"/>
  <c r="I29" i="1"/>
  <c r="I25" i="2" l="1"/>
  <c r="C16" i="2"/>
  <c r="C15" i="2"/>
  <c r="C14" i="2"/>
  <c r="I25" i="1" l="1"/>
  <c r="C16" i="1"/>
  <c r="C15" i="1"/>
  <c r="C14" i="1"/>
</calcChain>
</file>

<file path=xl/sharedStrings.xml><?xml version="1.0" encoding="utf-8"?>
<sst xmlns="http://schemas.openxmlformats.org/spreadsheetml/2006/main" count="199" uniqueCount="75">
  <si>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</si>
  <si>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</si>
  <si>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</si>
  <si>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</si>
  <si>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</si>
  <si>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</si>
  <si>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</si>
  <si>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</si>
  <si>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</si>
  <si>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</si>
  <si>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</si>
  <si>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</si>
  <si>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</si>
  <si>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</si>
  <si>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</si>
  <si>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</si>
  <si>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</si>
  <si>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</si>
  <si>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</si>
  <si>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</si>
  <si>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</si>
  <si>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</si>
  <si>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</si>
  <si>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</si>
  <si>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</si>
  <si>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</si>
  <si>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</si>
  <si>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</si>
  <si>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</si>
  <si>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</si>
  <si>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</si>
  <si>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</si>
  <si>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</si>
  <si>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</si>
  <si>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</si>
  <si>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</si>
  <si>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</si>
  <si>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</si>
  <si>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</si>
  <si>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</si>
  <si>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</si>
  <si>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</si>
  <si>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</si>
  <si>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</si>
  <si>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</si>
  <si>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</si>
  <si>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</si>
  <si>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</si>
  <si>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</si>
  <si>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</si>
  <si>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</si>
  <si>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</si>
  <si>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01-INSTITUTO NACIONAL DE FORMACIÒN TECNICO PREFESIONAL</t>
  </si>
  <si>
    <t>5155-INSTITUTO NACIONAL DE FORMACIÒN TECNICO PREFESIONAL</t>
  </si>
  <si>
    <t>0001-INSTITUTO NACIONAL DE FORMACIÒN TECNICO PREFESIONAL</t>
  </si>
  <si>
    <t xml:space="preserve">Contribuir al desarrollo económico y social del país a través de la rectoría del sistema nacional de formación técnico profesional y la prestación de los servicios de formación y apoyo a la productividad.
</t>
  </si>
  <si>
    <t>Ejercer con efectividad la rectoría del Sistema Nacional de Formación Técnico Profesional y ofrecer servicios innovadores con los más altos estándares de calidad a los grupos de interés.</t>
  </si>
  <si>
    <t>11 - Formación técnico profesional a los trabajadores del sector productivo</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</si>
  <si>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</si>
  <si>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t>Población joven de 16 años en adelante y adultos con dificultades para acceder a la educación formal y optan por la formación técnico profesional para mejorar sus condiciones de vida.</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</si>
  <si>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</si>
  <si>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3.4.2</t>
  </si>
  <si>
    <t>Asesoría y asistencia técnica a las empresas para la mejora de la productividad</t>
  </si>
  <si>
    <t>6285 Capacitación  a población joven y adulta para el trabajo productivo</t>
  </si>
  <si>
    <r>
      <t xml:space="preserve">En el trimestre enero - marzo 2022 se capacitaron 95,624 participantes en cursos de formación técnica profesional a través de este servicio, para una ejecución de 92.98% en relación a las metas planificadas de 102,846 participantes. </t>
    </r>
    <r>
      <rPr>
        <i/>
        <sz val="11"/>
        <color rgb="FFFF0000"/>
        <rFont val="Calibri"/>
        <family val="2"/>
        <scheme val="minor"/>
      </rPr>
      <t xml:space="preserve">
</t>
    </r>
    <r>
      <rPr>
        <i/>
        <sz val="11"/>
        <rFont val="Calibri"/>
        <family val="2"/>
        <scheme val="minor"/>
      </rPr>
      <t xml:space="preserve">En términos financieros, el presupuesto ejecutado en el servicio de formación técnico </t>
    </r>
    <r>
      <rPr>
        <i/>
        <sz val="11"/>
        <color rgb="FF000000"/>
        <rFont val="Calibri"/>
        <family val="2"/>
        <scheme val="minor"/>
      </rPr>
      <t>profesional fue de RD$566,884,522.61.00 para una ejecución de 123.50% en relación al monto planificado ascendente a RD$459,015,068.00</t>
    </r>
  </si>
  <si>
    <t>Capacitar a 102,846 jóvenes y adultos a través del servicio de formación técnico profesional para el trabajo productivo.</t>
  </si>
  <si>
    <r>
      <t>La ejecución de las metas físicas presenta una desviación -7.02% en relación a lo esperado, esto se debe a que algunos centros de formación iniciaron la ejecución en el mes de febrero. La ejecución financiera presenta una desviación de positiva de 23.5% en relación a la planificación realizada,</t>
    </r>
    <r>
      <rPr>
        <i/>
        <sz val="11"/>
        <color rgb="FFFF0000"/>
        <rFont val="Calibri"/>
        <family val="2"/>
        <scheme val="minor"/>
      </rPr>
      <t xml:space="preserve"> </t>
    </r>
    <r>
      <rPr>
        <i/>
        <sz val="11"/>
        <rFont val="Calibri"/>
        <family val="2"/>
        <scheme val="minor"/>
      </rPr>
      <t>se debe a que en el mes de enero se realiza el pago de las horas instrucción impartidas en el mes de diciembre del año anterior.</t>
    </r>
  </si>
  <si>
    <t>La institución se plantea fortalecer la formación de técnicos con altos niveles de cualificación, lo que conlleva la implementación de diferentes estrategias y acciones como la revisión de los programas de formación para adecuarlos al marco nacional de cualificaciones y el diseño de nuevos programas acorde a las necesidades de la industria 4.0. Además se propone desarrollar un plan de actualización de los docentes para fortalecer sus competencias.</t>
  </si>
  <si>
    <r>
      <t xml:space="preserve">Asistir  a </t>
    </r>
    <r>
      <rPr>
        <i/>
        <sz val="11"/>
        <rFont val="Calibri"/>
        <family val="2"/>
        <scheme val="minor"/>
      </rPr>
      <t>616  e</t>
    </r>
    <r>
      <rPr>
        <i/>
        <sz val="11"/>
        <color theme="1"/>
        <rFont val="Calibri"/>
        <family val="2"/>
        <scheme val="minor"/>
      </rPr>
      <t>mpresas  en servicios de capacitación en el trimestre enero-marzo 2022.</t>
    </r>
  </si>
  <si>
    <t>En el trimestre enero-marzo 2022, se asistieron 858 empresas a través del servicio de capacitación para una ejecución  de  139.29% en relación a la meta planificada de 616 empresas. La ejecución de las metas físicas fue de RD$61,982,993.94 para un 119.01% en relación a la meta planificada de RD$52,082,899.00.</t>
  </si>
  <si>
    <t>La ejecución de las metas físicas presenta una desviación positiva de un 39.29% en relación a lo planificado, esto se debe a que se produjo un incremento en la demanda del servicio de capacitación por parte de las empresas. La ejecución financiera presenta una desviación de 19.01% por encima de la meta planificada, esto se justifica por el incremento en la ejecución de las metas físicas.</t>
  </si>
  <si>
    <r>
      <t xml:space="preserve">En el trimestre enero - marzo 2022 se capacitaron 95,624 participantes en cursos de formación técnica profesional a través de este servicio, para una ejecución de 92.98% en relación a las metas planificadas de 102,846 participantes. </t>
    </r>
    <r>
      <rPr>
        <i/>
        <sz val="11"/>
        <color rgb="FFFF0000"/>
        <rFont val="Calibri"/>
        <family val="2"/>
        <scheme val="minor"/>
      </rPr>
      <t xml:space="preserve">
</t>
    </r>
    <r>
      <rPr>
        <i/>
        <sz val="11"/>
        <rFont val="Calibri"/>
        <family val="2"/>
        <scheme val="minor"/>
      </rPr>
      <t xml:space="preserve">En términos financieros, el presupuesto ejecutado en el servicio de formación técnico </t>
    </r>
    <r>
      <rPr>
        <i/>
        <sz val="11"/>
        <color rgb="FF000000"/>
        <rFont val="Calibri"/>
        <family val="2"/>
        <scheme val="minor"/>
      </rPr>
      <t>profesional fue de RD$566,884,522.61.00 para una ejecución de 123.50% en relación al monto planificado ascendente a RD$459,015,068.00.</t>
    </r>
  </si>
  <si>
    <t>5155-INSTITUTO NACIONAL DE FORMACIÓN TECNICO PREFESIONAL</t>
  </si>
  <si>
    <t>01-INSTITUTO NACIONAL DE FORMACIÓN TECNICO PREFESIONAL</t>
  </si>
  <si>
    <t>0001-INSTITUTO NACIONAL DE FORMACIÓN TECNICO PREFESIONAL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</si>
</sst>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1"/>
      <color rgb="FF000000"/>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165"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5" fillId="0" borderId="0" xfId="0" applyFont="1" applyFill="1" applyBorder="1" applyAlignment="1">
      <alignment vertical="center" readingOrder="1"/>
    </xf>
    <xf numFmtId="0" fontId="25" fillId="0" borderId="18" xfId="0" applyFont="1" applyFill="1" applyBorder="1" applyAlignment="1">
      <alignment vertical="center" readingOrder="1"/>
    </xf>
    <xf numFmtId="0" fontId="11" fillId="0" borderId="0" xfId="0" applyFont="1" applyFill="1" applyBorder="1" applyAlignment="1">
      <alignment vertical="center" readingOrder="1"/>
    </xf>
    <xf numFmtId="0" fontId="9" fillId="0" borderId="39"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0" fontId="9" fillId="0" borderId="35" xfId="0" applyFont="1" applyBorder="1" applyAlignment="1">
      <alignment vertical="center" wrapText="1"/>
    </xf>
    <xf numFmtId="0" fontId="21" fillId="0" borderId="0" xfId="0" applyFont="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top" wrapText="1"/>
      <protection locked="0"/>
    </xf>
    <xf numFmtId="0" fontId="21" fillId="0" borderId="0" xfId="0" applyFont="1" applyAlignment="1" applyProtection="1">
      <alignment horizontal="left" vertical="top"/>
      <protection locked="0"/>
    </xf>
    <xf numFmtId="0" fontId="21" fillId="0" borderId="18" xfId="0" applyFont="1" applyBorder="1" applyAlignment="1" applyProtection="1">
      <alignment horizontal="left" vertical="top"/>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21" fillId="6" borderId="22" xfId="0" applyFont="1" applyFill="1" applyBorder="1" applyAlignment="1">
      <alignment horizontal="center" vertical="center" wrapText="1"/>
    </xf>
    <xf numFmtId="0" fontId="21" fillId="6" borderId="22" xfId="0" applyFont="1" applyFill="1" applyBorder="1" applyAlignment="1">
      <alignment horizontal="left" vertical="center" wrapText="1"/>
    </xf>
    <xf numFmtId="0" fontId="21" fillId="0" borderId="18"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0" borderId="40" xfId="0" applyFont="1" applyBorder="1" applyAlignment="1" applyProtection="1">
      <alignment horizontal="left" vertical="center" wrapText="1"/>
      <protection locked="0"/>
    </xf>
    <xf numFmtId="0" fontId="21" fillId="0" borderId="4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3" fillId="0" borderId="0" xfId="0" applyNumberFormat="1" applyFont="1" applyFill="1" applyBorder="1" applyAlignment="1">
      <alignment horizontal="left" vertical="center" wrapText="1" readingOrder="1"/>
    </xf>
    <xf numFmtId="0" fontId="23" fillId="0" borderId="18" xfId="0" applyNumberFormat="1" applyFont="1" applyFill="1" applyBorder="1" applyAlignment="1">
      <alignment horizontal="left" vertical="center" wrapText="1" readingOrder="1"/>
    </xf>
    <xf numFmtId="0" fontId="21" fillId="0" borderId="36"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cellXfs>
  <cellStyles count="3">
    <cellStyle name="Millares" xfId="1" builtinId="3"/>
    <cellStyle name="Normal" xfId="0" builtinId="0"/>
    <cellStyle name="Porcentaje" xfId="2" builtinId="5"/>
  </cellStyles>
  <dxfs count="4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19051</xdr:colOff>
      <xdr:row>0</xdr:row>
      <xdr:rowOff>76201</xdr:rowOff>
    </xdr:from>
    <xdr:ext cx="1085850" cy="724290"/>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9051" y="76201"/>
          <a:ext cx="1085850" cy="724290"/>
        </a:xfrm>
        <a:prstGeom prst="rect">
          <a:avLst/>
        </a:prstGeom>
      </xdr:spPr>
    </xdr:pic>
    <xdr:clientData/>
  </xdr:oneCellAnchor>
  <xdr:oneCellAnchor>
    <xdr:from>
      <xdr:col>0</xdr:col>
      <xdr:colOff>13336</xdr:colOff>
      <xdr:row>42</xdr:row>
      <xdr:rowOff>123826</xdr:rowOff>
    </xdr:from>
    <xdr:ext cx="1119257" cy="742950"/>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3336" y="123826"/>
          <a:ext cx="1119257" cy="742950"/>
        </a:xfrm>
        <a:prstGeom prst="rect">
          <a:avLst/>
        </a:prstGeom>
      </xdr:spPr>
    </xdr:pic>
    <xdr:clientData/>
  </xdr:oneCellAnchor>
  <xdr:twoCellAnchor editAs="oneCell">
    <xdr:from>
      <xdr:col>3</xdr:col>
      <xdr:colOff>450851</xdr:colOff>
      <xdr:row>84</xdr:row>
      <xdr:rowOff>152401</xdr:rowOff>
    </xdr:from>
    <xdr:to>
      <xdr:col>5</xdr:col>
      <xdr:colOff>365126</xdr:colOff>
      <xdr:row>92</xdr:row>
      <xdr:rowOff>123826</xdr:rowOff>
    </xdr:to>
    <xdr:pic>
      <xdr:nvPicPr>
        <xdr:cNvPr id="4" name="Imagen 3"/>
        <xdr:cNvPicPr>
          <a:picLocks noChangeAspect="1"/>
        </xdr:cNvPicPr>
      </xdr:nvPicPr>
      <xdr:blipFill rotWithShape="1">
        <a:blip xmlns:r="http://schemas.openxmlformats.org/officeDocument/2006/relationships" r:embed="rId2"/>
        <a:srcRect l="5969" t="22590" r="12450" b="19270"/>
        <a:stretch/>
      </xdr:blipFill>
      <xdr:spPr>
        <a:xfrm rot="436913">
          <a:off x="3101976" y="27187526"/>
          <a:ext cx="1549400" cy="1495425"/>
        </a:xfrm>
        <a:prstGeom prst="rect">
          <a:avLst/>
        </a:prstGeom>
      </xdr:spPr>
    </xdr:pic>
    <xdr:clientData/>
  </xdr:twoCellAnchor>
  <xdr:twoCellAnchor editAs="oneCell">
    <xdr:from>
      <xdr:col>0</xdr:col>
      <xdr:colOff>275864</xdr:colOff>
      <xdr:row>83</xdr:row>
      <xdr:rowOff>69850</xdr:rowOff>
    </xdr:from>
    <xdr:to>
      <xdr:col>9</xdr:col>
      <xdr:colOff>60861</xdr:colOff>
      <xdr:row>96</xdr:row>
      <xdr:rowOff>161778</xdr:rowOff>
    </xdr:to>
    <xdr:pic>
      <xdr:nvPicPr>
        <xdr:cNvPr id="6" name="Imagen 5"/>
        <xdr:cNvPicPr>
          <a:picLocks noChangeAspect="1"/>
        </xdr:cNvPicPr>
      </xdr:nvPicPr>
      <xdr:blipFill rotWithShape="1">
        <a:blip xmlns:r="http://schemas.openxmlformats.org/officeDocument/2006/relationships" r:embed="rId3" cstate="print">
          <a:clrChange>
            <a:clrFrom>
              <a:srgbClr val="D1CCC8"/>
            </a:clrFrom>
            <a:clrTo>
              <a:srgbClr val="D1CCC8">
                <a:alpha val="0"/>
              </a:srgbClr>
            </a:clrTo>
          </a:clrChange>
          <a:extLst>
            <a:ext uri="{28A0092B-C50C-407E-A947-70E740481C1C}">
              <a14:useLocalDpi xmlns:a14="http://schemas.microsoft.com/office/drawing/2010/main" val="0"/>
            </a:ext>
          </a:extLst>
        </a:blip>
        <a:srcRect l="29841" r="26349"/>
        <a:stretch/>
      </xdr:blipFill>
      <xdr:spPr>
        <a:xfrm rot="5460000">
          <a:off x="2583024" y="24607315"/>
          <a:ext cx="2568428" cy="7182747"/>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13336</xdr:colOff>
      <xdr:row>0</xdr:row>
      <xdr:rowOff>123826</xdr:rowOff>
    </xdr:from>
    <xdr:ext cx="1119257" cy="742950"/>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3336" y="123826"/>
          <a:ext cx="1119257" cy="742950"/>
        </a:xfrm>
        <a:prstGeom prst="rect">
          <a:avLst/>
        </a:prstGeom>
      </xdr:spPr>
    </xdr:pic>
    <xdr:clientData/>
  </xdr:oneCellAnchor>
  <xdr:twoCellAnchor editAs="oneCell">
    <xdr:from>
      <xdr:col>0</xdr:col>
      <xdr:colOff>0</xdr:colOff>
      <xdr:row>42</xdr:row>
      <xdr:rowOff>0</xdr:rowOff>
    </xdr:from>
    <xdr:to>
      <xdr:col>8</xdr:col>
      <xdr:colOff>616847</xdr:colOff>
      <xdr:row>56</xdr:row>
      <xdr:rowOff>282428</xdr:rowOff>
    </xdr:to>
    <xdr:pic>
      <xdr:nvPicPr>
        <xdr:cNvPr id="5" name="Imagen 4"/>
        <xdr:cNvPicPr>
          <a:picLocks noChangeAspect="1"/>
        </xdr:cNvPicPr>
      </xdr:nvPicPr>
      <xdr:blipFill rotWithShape="1">
        <a:blip xmlns:r="http://schemas.openxmlformats.org/officeDocument/2006/relationships" r:embed="rId2" cstate="print">
          <a:clrChange>
            <a:clrFrom>
              <a:srgbClr val="D1CCC8"/>
            </a:clrFrom>
            <a:clrTo>
              <a:srgbClr val="D1CCC8">
                <a:alpha val="0"/>
              </a:srgbClr>
            </a:clrTo>
          </a:clrChange>
          <a:extLst>
            <a:ext uri="{28A0092B-C50C-407E-A947-70E740481C1C}">
              <a14:useLocalDpi xmlns:a14="http://schemas.microsoft.com/office/drawing/2010/main" val="0"/>
            </a:ext>
          </a:extLst>
        </a:blip>
        <a:srcRect l="29841" r="26349"/>
        <a:stretch/>
      </xdr:blipFill>
      <xdr:spPr>
        <a:xfrm rot="5460000">
          <a:off x="2319860" y="15520465"/>
          <a:ext cx="2568428" cy="7208147"/>
        </a:xfrm>
        <a:prstGeom prst="rect">
          <a:avLst/>
        </a:prstGeom>
        <a:ln>
          <a:noFill/>
        </a:ln>
      </xdr:spPr>
    </xdr:pic>
    <xdr:clientData/>
  </xdr:twoCellAnchor>
  <xdr:twoCellAnchor editAs="oneCell">
    <xdr:from>
      <xdr:col>3</xdr:col>
      <xdr:colOff>228600</xdr:colOff>
      <xdr:row>47</xdr:row>
      <xdr:rowOff>9525</xdr:rowOff>
    </xdr:from>
    <xdr:to>
      <xdr:col>5</xdr:col>
      <xdr:colOff>171450</xdr:colOff>
      <xdr:row>54</xdr:row>
      <xdr:rowOff>171450</xdr:rowOff>
    </xdr:to>
    <xdr:pic>
      <xdr:nvPicPr>
        <xdr:cNvPr id="6" name="Imagen 5"/>
        <xdr:cNvPicPr>
          <a:picLocks noChangeAspect="1"/>
        </xdr:cNvPicPr>
      </xdr:nvPicPr>
      <xdr:blipFill rotWithShape="1">
        <a:blip xmlns:r="http://schemas.openxmlformats.org/officeDocument/2006/relationships" r:embed="rId3"/>
        <a:srcRect l="5969" t="22590" r="12450" b="19270"/>
        <a:stretch/>
      </xdr:blipFill>
      <xdr:spPr>
        <a:xfrm rot="436913">
          <a:off x="2886075" y="18421350"/>
          <a:ext cx="1562100" cy="1495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2" name="Tabla13" displayName="Tabla13" ref="A28:J30"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Tabla13[[#This Row],[Física 
(E)]]/Tabla13[[#This Row],[Física
(C)]]</calculatedColumnFormula>
    </tableColumn>
    <tableColumn id="8"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3" name="Tabla14" displayName="Tabla14" ref="A70:J72" totalsRowShown="0" headerRowDxfId="14" data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Tabla14[[#This Row],[Física 
(E)]]/Tabla14[[#This Row],[Física
(C)]]</calculatedColumnFormula>
    </tableColumn>
    <tableColumn id="8" name="Financiero _x000a_(%) _x000a_H=F/D" dataDxfId="0">
      <calculatedColumnFormula>Tabla14[[#This Row],[Financiera 
 (F)]]/Tabla14[[#This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1" name="Tabla1" displayName="Tabla1"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Tabla1[[#This Row],[Física 
(E)]]/Tabla1[[#This Row],[Física
(C)]]</calculatedColumnFormula>
    </tableColumn>
    <tableColumn id="8"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
  <sheetViews>
    <sheetView tabSelected="1" zoomScaleNormal="100" workbookViewId="0">
      <selection activeCell="L11" sqref="L11"/>
    </sheetView>
  </sheetViews>
  <sheetFormatPr baseColWidth="10" defaultColWidth="11.28515625" defaultRowHeight="15" x14ac:dyDescent="0.25"/>
  <cols>
    <col min="1" max="1" width="17.28515625" style="6" customWidth="1"/>
    <col min="2" max="3" width="11.28515625" style="6"/>
    <col min="4" max="4" width="13.42578125" style="6" customWidth="1"/>
    <col min="5" max="5" width="11.28515625" style="6"/>
    <col min="6" max="6" width="12" style="6" customWidth="1"/>
    <col min="7" max="7" width="11.28515625" style="6"/>
    <col min="8" max="8" width="12.28515625" style="6" customWidth="1"/>
    <col min="9" max="11" width="11.28515625" style="6"/>
  </cols>
  <sheetData>
    <row r="1" spans="1:11" ht="21.75" thickBot="1" x14ac:dyDescent="0.3">
      <c r="A1" s="26"/>
      <c r="B1" s="44" t="s">
        <v>51</v>
      </c>
      <c r="C1" s="45"/>
      <c r="D1" s="45"/>
      <c r="E1" s="45"/>
      <c r="F1" s="45"/>
      <c r="G1" s="45"/>
      <c r="H1" s="45"/>
      <c r="I1" s="45"/>
      <c r="J1" s="46"/>
      <c r="K1" s="1"/>
    </row>
    <row r="2" spans="1:11" ht="21.75" thickBot="1" x14ac:dyDescent="0.3">
      <c r="A2" s="27"/>
      <c r="B2" s="47" t="s">
        <v>0</v>
      </c>
      <c r="C2" s="48"/>
      <c r="D2" s="47" t="s">
        <v>1</v>
      </c>
      <c r="E2" s="49"/>
      <c r="F2" s="49"/>
      <c r="G2" s="48"/>
      <c r="H2" s="50"/>
      <c r="I2" s="2" t="s">
        <v>2</v>
      </c>
      <c r="J2" s="3" t="s">
        <v>3</v>
      </c>
      <c r="K2" s="1"/>
    </row>
    <row r="3" spans="1:11" ht="21.75" thickBot="1" x14ac:dyDescent="0.3">
      <c r="A3" s="28"/>
      <c r="B3" s="51" t="s">
        <v>4</v>
      </c>
      <c r="C3" s="52"/>
      <c r="D3" s="51"/>
      <c r="E3" s="52"/>
      <c r="F3" s="52"/>
      <c r="G3" s="52"/>
      <c r="H3" s="53"/>
      <c r="I3" s="32">
        <v>44664</v>
      </c>
      <c r="J3" s="33"/>
      <c r="K3" s="1"/>
    </row>
    <row r="4" spans="1:11" x14ac:dyDescent="0.25">
      <c r="A4" s="54"/>
      <c r="B4" s="55"/>
      <c r="C4" s="55"/>
      <c r="D4" s="56"/>
      <c r="E4" s="56"/>
      <c r="F4" s="56"/>
      <c r="G4" s="56"/>
      <c r="H4" s="56"/>
      <c r="I4" s="55"/>
      <c r="J4" s="57"/>
      <c r="K4" s="1"/>
    </row>
    <row r="5" spans="1:11" ht="3" customHeight="1" x14ac:dyDescent="0.25">
      <c r="A5" s="58"/>
      <c r="B5" s="59"/>
      <c r="C5" s="59"/>
      <c r="D5" s="59"/>
      <c r="E5" s="59"/>
      <c r="F5" s="59"/>
      <c r="G5" s="59"/>
      <c r="H5" s="59"/>
      <c r="I5" s="59"/>
      <c r="J5" s="60"/>
      <c r="K5" s="1"/>
    </row>
    <row r="6" spans="1:11" ht="15.75" x14ac:dyDescent="0.25">
      <c r="A6" s="61" t="s">
        <v>5</v>
      </c>
      <c r="B6" s="62"/>
      <c r="C6" s="62"/>
      <c r="D6" s="62"/>
      <c r="E6" s="62"/>
      <c r="F6" s="62"/>
      <c r="G6" s="62"/>
      <c r="H6" s="62"/>
      <c r="I6" s="62"/>
      <c r="J6" s="63"/>
      <c r="K6" s="1"/>
    </row>
    <row r="7" spans="1:11" ht="15.75" x14ac:dyDescent="0.25">
      <c r="A7" s="64" t="s">
        <v>6</v>
      </c>
      <c r="B7" s="65"/>
      <c r="C7" s="65"/>
      <c r="D7" s="65"/>
      <c r="E7" s="65"/>
      <c r="F7" s="65"/>
      <c r="G7" s="65"/>
      <c r="H7" s="65"/>
      <c r="I7" s="65"/>
      <c r="J7" s="66"/>
      <c r="K7" s="1"/>
    </row>
    <row r="8" spans="1:11" ht="15" customHeight="1" x14ac:dyDescent="0.25">
      <c r="A8" s="4" t="s">
        <v>7</v>
      </c>
      <c r="B8" s="41" t="s">
        <v>53</v>
      </c>
      <c r="C8" s="42"/>
      <c r="D8" s="42"/>
      <c r="E8" s="42"/>
      <c r="F8" s="42"/>
      <c r="G8" s="42"/>
      <c r="H8" s="42"/>
      <c r="I8" s="42"/>
      <c r="J8" s="43"/>
      <c r="K8" s="1"/>
    </row>
    <row r="9" spans="1:11" ht="15" customHeight="1" x14ac:dyDescent="0.25">
      <c r="A9" s="29" t="s">
        <v>36</v>
      </c>
      <c r="B9" s="41" t="s">
        <v>52</v>
      </c>
      <c r="C9" s="42"/>
      <c r="D9" s="42"/>
      <c r="E9" s="42"/>
      <c r="F9" s="42"/>
      <c r="G9" s="42"/>
      <c r="H9" s="42"/>
      <c r="I9" s="42"/>
      <c r="J9" s="43"/>
      <c r="K9" s="1"/>
    </row>
    <row r="10" spans="1:11" ht="15" customHeight="1" x14ac:dyDescent="0.25">
      <c r="A10" s="29" t="s">
        <v>37</v>
      </c>
      <c r="B10" s="41" t="s">
        <v>54</v>
      </c>
      <c r="C10" s="42"/>
      <c r="D10" s="42"/>
      <c r="E10" s="42"/>
      <c r="F10" s="42"/>
      <c r="G10" s="42"/>
      <c r="H10" s="42"/>
      <c r="I10" s="42"/>
      <c r="J10" s="43"/>
      <c r="K10" s="1"/>
    </row>
    <row r="11" spans="1:11" ht="39" customHeight="1" x14ac:dyDescent="0.25">
      <c r="A11" s="4" t="s">
        <v>8</v>
      </c>
      <c r="B11" s="67" t="s">
        <v>55</v>
      </c>
      <c r="C11" s="68"/>
      <c r="D11" s="68"/>
      <c r="E11" s="68"/>
      <c r="F11" s="68"/>
      <c r="G11" s="68"/>
      <c r="H11" s="68"/>
      <c r="I11" s="68"/>
      <c r="J11" s="69"/>
    </row>
    <row r="12" spans="1:11" ht="33" customHeight="1" x14ac:dyDescent="0.25">
      <c r="A12" s="4" t="s">
        <v>9</v>
      </c>
      <c r="B12" s="70" t="s">
        <v>56</v>
      </c>
      <c r="C12" s="71"/>
      <c r="D12" s="71"/>
      <c r="E12" s="71"/>
      <c r="F12" s="71"/>
      <c r="G12" s="71"/>
      <c r="H12" s="71"/>
      <c r="I12" s="71"/>
      <c r="J12" s="72"/>
    </row>
    <row r="13" spans="1:11" ht="15.75" x14ac:dyDescent="0.25">
      <c r="A13" s="61" t="s">
        <v>10</v>
      </c>
      <c r="B13" s="62"/>
      <c r="C13" s="62"/>
      <c r="D13" s="62"/>
      <c r="E13" s="62"/>
      <c r="F13" s="62"/>
      <c r="G13" s="62"/>
      <c r="H13" s="62"/>
      <c r="I13" s="62"/>
      <c r="J13" s="63"/>
    </row>
    <row r="14" spans="1:11" ht="27.75" customHeight="1" x14ac:dyDescent="0.25">
      <c r="A14" s="4" t="s">
        <v>11</v>
      </c>
      <c r="B14" s="30">
        <v>3</v>
      </c>
      <c r="C14" s="73" t="str">
        <f>IFERROR(VLOOKUP(B14,'[1]Validacion datos'!A2:B5,2,FALSE),"")</f>
        <v>DESARROLLO PRODUCTIVO</v>
      </c>
      <c r="D14" s="73"/>
      <c r="E14" s="73"/>
      <c r="F14" s="73"/>
      <c r="G14" s="73"/>
      <c r="H14" s="73"/>
      <c r="I14" s="73"/>
      <c r="J14" s="73"/>
    </row>
    <row r="15" spans="1:11" ht="26.25" customHeight="1" x14ac:dyDescent="0.25">
      <c r="A15" s="4" t="s">
        <v>12</v>
      </c>
      <c r="B15" s="7">
        <v>3.4</v>
      </c>
      <c r="C15" s="73" t="str">
        <f>IFERROR(VLOOKUP(B15,'[1]Validacion datos'!A8:B26,2,FALSE),"")</f>
        <v>Empleos suficientes y dignos</v>
      </c>
      <c r="D15" s="73"/>
      <c r="E15" s="73"/>
      <c r="F15" s="73"/>
      <c r="G15" s="73"/>
      <c r="H15" s="73"/>
      <c r="I15" s="73"/>
      <c r="J15" s="73"/>
    </row>
    <row r="16" spans="1:11" ht="60" customHeight="1" x14ac:dyDescent="0.25">
      <c r="A16" s="9" t="s">
        <v>13</v>
      </c>
      <c r="B16" s="8" t="s">
        <v>61</v>
      </c>
      <c r="C16" s="74"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74"/>
      <c r="E16" s="74"/>
      <c r="F16" s="74"/>
      <c r="G16" s="74"/>
      <c r="H16" s="74"/>
      <c r="I16" s="74"/>
      <c r="J16" s="74"/>
    </row>
    <row r="17" spans="1:11" ht="15.75" x14ac:dyDescent="0.25">
      <c r="A17" s="61" t="s">
        <v>14</v>
      </c>
      <c r="B17" s="62"/>
      <c r="C17" s="62"/>
      <c r="D17" s="62"/>
      <c r="E17" s="62"/>
      <c r="F17" s="62"/>
      <c r="G17" s="62"/>
      <c r="H17" s="62"/>
      <c r="I17" s="62"/>
      <c r="J17" s="63"/>
    </row>
    <row r="18" spans="1:11" ht="29.25" customHeight="1" x14ac:dyDescent="0.25">
      <c r="A18" s="4" t="s">
        <v>15</v>
      </c>
      <c r="B18" s="70" t="s">
        <v>57</v>
      </c>
      <c r="C18" s="70"/>
      <c r="D18" s="70"/>
      <c r="E18" s="70"/>
      <c r="F18" s="70"/>
      <c r="G18" s="70"/>
      <c r="H18" s="70"/>
      <c r="I18" s="70"/>
      <c r="J18" s="75"/>
    </row>
    <row r="19" spans="1:11" ht="66" customHeight="1" x14ac:dyDescent="0.25">
      <c r="A19" s="9" t="s">
        <v>16</v>
      </c>
      <c r="B19" s="70" t="s">
        <v>58</v>
      </c>
      <c r="C19" s="70"/>
      <c r="D19" s="70"/>
      <c r="E19" s="70"/>
      <c r="F19" s="70"/>
      <c r="G19" s="70"/>
      <c r="H19" s="70"/>
      <c r="I19" s="70"/>
      <c r="J19" s="75"/>
    </row>
    <row r="20" spans="1:11" ht="39.75" customHeight="1" x14ac:dyDescent="0.25">
      <c r="A20" s="9" t="s">
        <v>17</v>
      </c>
      <c r="B20" s="70" t="s">
        <v>59</v>
      </c>
      <c r="C20" s="70"/>
      <c r="D20" s="70"/>
      <c r="E20" s="70"/>
      <c r="F20" s="70"/>
      <c r="G20" s="70"/>
      <c r="H20" s="70"/>
      <c r="I20" s="70"/>
      <c r="J20" s="75"/>
    </row>
    <row r="21" spans="1:11" ht="35.25" customHeight="1" x14ac:dyDescent="0.25">
      <c r="A21" s="39" t="s">
        <v>38</v>
      </c>
      <c r="B21" s="76" t="s">
        <v>68</v>
      </c>
      <c r="C21" s="76"/>
      <c r="D21" s="76"/>
      <c r="E21" s="76"/>
      <c r="F21" s="76"/>
      <c r="G21" s="76"/>
      <c r="H21" s="76"/>
      <c r="I21" s="76"/>
      <c r="J21" s="77"/>
      <c r="K21" s="1"/>
    </row>
    <row r="22" spans="1:11" ht="15.75" x14ac:dyDescent="0.25">
      <c r="A22" s="61" t="s">
        <v>18</v>
      </c>
      <c r="B22" s="62"/>
      <c r="C22" s="62"/>
      <c r="D22" s="62"/>
      <c r="E22" s="62"/>
      <c r="F22" s="62"/>
      <c r="G22" s="62"/>
      <c r="H22" s="62"/>
      <c r="I22" s="62"/>
      <c r="J22" s="63"/>
    </row>
    <row r="23" spans="1:11" ht="15.75" x14ac:dyDescent="0.25">
      <c r="A23" s="64" t="s">
        <v>19</v>
      </c>
      <c r="B23" s="65"/>
      <c r="C23" s="65"/>
      <c r="D23" s="65"/>
      <c r="E23" s="65"/>
      <c r="F23" s="65"/>
      <c r="G23" s="65"/>
      <c r="H23" s="65"/>
      <c r="I23" s="65"/>
      <c r="J23" s="66"/>
      <c r="K23" s="1"/>
    </row>
    <row r="24" spans="1:11" ht="15" customHeight="1" x14ac:dyDescent="0.25">
      <c r="A24" s="78" t="s">
        <v>20</v>
      </c>
      <c r="B24" s="79"/>
      <c r="C24" s="80" t="s">
        <v>21</v>
      </c>
      <c r="D24" s="81"/>
      <c r="E24" s="81"/>
      <c r="F24" s="81" t="s">
        <v>22</v>
      </c>
      <c r="G24" s="81"/>
      <c r="H24" s="79"/>
      <c r="I24" s="80" t="s">
        <v>23</v>
      </c>
      <c r="J24" s="82"/>
    </row>
    <row r="25" spans="1:11" x14ac:dyDescent="0.25">
      <c r="A25" s="83"/>
      <c r="B25" s="84"/>
      <c r="C25" s="85"/>
      <c r="D25" s="86"/>
      <c r="E25" s="87"/>
      <c r="F25" s="85"/>
      <c r="G25" s="86"/>
      <c r="H25" s="87"/>
      <c r="I25" s="88">
        <f>IF(G25&gt;0,G25/C25,0)</f>
        <v>0</v>
      </c>
      <c r="J25" s="89"/>
    </row>
    <row r="26" spans="1:11" ht="15.75" x14ac:dyDescent="0.25">
      <c r="A26" s="64" t="s">
        <v>24</v>
      </c>
      <c r="B26" s="65"/>
      <c r="C26" s="65"/>
      <c r="D26" s="65"/>
      <c r="E26" s="65"/>
      <c r="F26" s="65"/>
      <c r="G26" s="65"/>
      <c r="H26" s="65"/>
      <c r="I26" s="65"/>
      <c r="J26" s="66"/>
      <c r="K26" s="1"/>
    </row>
    <row r="27" spans="1:11" x14ac:dyDescent="0.25">
      <c r="A27" s="5"/>
      <c r="B27"/>
      <c r="C27" s="90" t="s">
        <v>50</v>
      </c>
      <c r="D27" s="91"/>
      <c r="E27" s="90" t="s">
        <v>48</v>
      </c>
      <c r="F27" s="91"/>
      <c r="G27" s="90" t="s">
        <v>49</v>
      </c>
      <c r="H27" s="90"/>
      <c r="I27" s="90" t="s">
        <v>25</v>
      </c>
      <c r="J27" s="92"/>
    </row>
    <row r="28" spans="1:11" ht="38.25" x14ac:dyDescent="0.25">
      <c r="A28" s="10" t="s">
        <v>26</v>
      </c>
      <c r="B28" s="11" t="s">
        <v>27</v>
      </c>
      <c r="C28" s="11" t="s">
        <v>39</v>
      </c>
      <c r="D28" s="11" t="s">
        <v>40</v>
      </c>
      <c r="E28" s="11" t="s">
        <v>42</v>
      </c>
      <c r="F28" s="11" t="s">
        <v>43</v>
      </c>
      <c r="G28" s="11" t="s">
        <v>44</v>
      </c>
      <c r="H28" s="11" t="s">
        <v>45</v>
      </c>
      <c r="I28" s="11" t="s">
        <v>46</v>
      </c>
      <c r="J28" s="12" t="s">
        <v>47</v>
      </c>
    </row>
    <row r="29" spans="1:11" x14ac:dyDescent="0.25">
      <c r="A29" s="13">
        <v>6284</v>
      </c>
      <c r="B29" s="14"/>
      <c r="C29" s="15">
        <v>3657</v>
      </c>
      <c r="D29" s="16">
        <v>309199925</v>
      </c>
      <c r="E29" s="16">
        <v>616</v>
      </c>
      <c r="F29" s="16">
        <v>52082899</v>
      </c>
      <c r="G29" s="17">
        <v>858</v>
      </c>
      <c r="H29" s="16">
        <v>61982993.939999998</v>
      </c>
      <c r="I29" s="18">
        <f>Tabla13[[#This Row],[Física 
(E)]]/Tabla13[[#This Row],[Física
(C)]]</f>
        <v>1.3928571428571428</v>
      </c>
      <c r="J29" s="19">
        <f>Tabla13[[#This Row],[Financiera 
 (F)]]/Tabla13[[#This Row],[Financiera
(D)]]</f>
        <v>1.1900834079915559</v>
      </c>
    </row>
    <row r="30" spans="1:11" x14ac:dyDescent="0.25">
      <c r="A30" s="20"/>
      <c r="B30" s="21"/>
      <c r="C30" s="22"/>
      <c r="D30" s="23"/>
      <c r="E30" s="23"/>
      <c r="F30" s="23"/>
      <c r="G30" s="24"/>
      <c r="H30" s="23"/>
      <c r="I30" s="18" t="e">
        <f>Tabla13[[#This Row],[Física 
(E)]]/Tabla13[[#This Row],[Física
(C)]]</f>
        <v>#DIV/0!</v>
      </c>
      <c r="J30" s="19" t="e">
        <f>Tabla13[[#This Row],[Financiera 
 (F)]]/Tabla13[[#This Row],[Financiera
(D)]]</f>
        <v>#DIV/0!</v>
      </c>
    </row>
    <row r="31" spans="1:11" ht="15.75" x14ac:dyDescent="0.25">
      <c r="A31" s="61" t="s">
        <v>28</v>
      </c>
      <c r="B31" s="62"/>
      <c r="C31" s="62"/>
      <c r="D31" s="62"/>
      <c r="E31" s="62"/>
      <c r="F31" s="62"/>
      <c r="G31" s="62"/>
      <c r="H31" s="62"/>
      <c r="I31" s="62"/>
      <c r="J31" s="63"/>
    </row>
    <row r="32" spans="1:11" ht="15.75" x14ac:dyDescent="0.25">
      <c r="A32" s="64" t="s">
        <v>29</v>
      </c>
      <c r="B32" s="65"/>
      <c r="C32" s="65"/>
      <c r="D32" s="65"/>
      <c r="E32" s="65"/>
      <c r="F32" s="65"/>
      <c r="G32" s="65"/>
      <c r="H32" s="65"/>
      <c r="I32" s="65"/>
      <c r="J32" s="66"/>
      <c r="K32" s="1"/>
    </row>
    <row r="33" spans="1:29" x14ac:dyDescent="0.25">
      <c r="A33" s="37" t="s">
        <v>30</v>
      </c>
      <c r="B33" s="98">
        <v>6284</v>
      </c>
      <c r="C33" s="98"/>
      <c r="D33" s="98"/>
      <c r="E33" s="98"/>
      <c r="F33" s="98"/>
      <c r="G33" s="98"/>
      <c r="H33" s="98"/>
      <c r="I33" s="98"/>
      <c r="J33" s="99"/>
    </row>
    <row r="34" spans="1:29" ht="30.75" customHeight="1" x14ac:dyDescent="0.25">
      <c r="A34" s="25" t="s">
        <v>31</v>
      </c>
      <c r="B34" s="101" t="s">
        <v>62</v>
      </c>
      <c r="C34" s="101"/>
      <c r="D34" s="101"/>
      <c r="E34" s="101"/>
      <c r="F34" s="101"/>
      <c r="G34" s="101"/>
      <c r="H34" s="101"/>
      <c r="I34" s="101"/>
      <c r="J34" s="102"/>
      <c r="K34" s="36"/>
      <c r="L34" s="36"/>
      <c r="M34" s="36"/>
      <c r="N34" s="36"/>
      <c r="O34" s="36"/>
      <c r="P34" s="36"/>
      <c r="Q34" s="36"/>
      <c r="R34" s="36"/>
      <c r="S34" s="36"/>
      <c r="T34" s="36"/>
      <c r="U34" s="36"/>
      <c r="V34" s="36"/>
      <c r="W34" s="36"/>
      <c r="X34" s="36"/>
      <c r="Y34" s="36"/>
      <c r="Z34" s="36"/>
      <c r="AA34" s="36"/>
      <c r="AB34" s="36"/>
      <c r="AC34" s="36"/>
    </row>
    <row r="35" spans="1:29" ht="67.5" customHeight="1" x14ac:dyDescent="0.25">
      <c r="A35" s="25" t="s">
        <v>32</v>
      </c>
      <c r="B35" s="100" t="s">
        <v>69</v>
      </c>
      <c r="C35" s="100"/>
      <c r="D35" s="100"/>
      <c r="E35" s="100"/>
      <c r="F35" s="100"/>
      <c r="G35" s="100"/>
      <c r="H35" s="100"/>
      <c r="I35" s="100"/>
      <c r="J35" s="75"/>
    </row>
    <row r="36" spans="1:29" ht="81" customHeight="1" x14ac:dyDescent="0.25">
      <c r="A36" s="38" t="s">
        <v>33</v>
      </c>
      <c r="B36" s="76" t="s">
        <v>70</v>
      </c>
      <c r="C36" s="76"/>
      <c r="D36" s="76"/>
      <c r="E36" s="76"/>
      <c r="F36" s="76"/>
      <c r="G36" s="76"/>
      <c r="H36" s="76"/>
      <c r="I36" s="76"/>
      <c r="J36" s="77"/>
    </row>
    <row r="37" spans="1:29" ht="15.75" x14ac:dyDescent="0.25">
      <c r="A37" s="61" t="s">
        <v>34</v>
      </c>
      <c r="B37" s="62"/>
      <c r="C37" s="62"/>
      <c r="D37" s="62"/>
      <c r="E37" s="62"/>
      <c r="F37" s="62"/>
      <c r="G37" s="62"/>
      <c r="H37" s="62"/>
      <c r="I37" s="62"/>
      <c r="J37" s="63"/>
    </row>
    <row r="38" spans="1:29" ht="15.75" x14ac:dyDescent="0.25">
      <c r="A38" s="93" t="s">
        <v>35</v>
      </c>
      <c r="B38" s="94"/>
      <c r="C38" s="94"/>
      <c r="D38" s="94"/>
      <c r="E38" s="94"/>
      <c r="F38" s="94"/>
      <c r="G38" s="94"/>
      <c r="H38" s="94"/>
      <c r="I38" s="94"/>
      <c r="J38" s="95"/>
      <c r="K38" s="1"/>
    </row>
    <row r="39" spans="1:29" ht="36.75" customHeight="1" x14ac:dyDescent="0.25">
      <c r="A39" s="96"/>
      <c r="B39" s="76"/>
      <c r="C39" s="76"/>
      <c r="D39" s="76"/>
      <c r="E39" s="76"/>
      <c r="F39" s="76"/>
      <c r="G39" s="76"/>
      <c r="H39" s="76"/>
      <c r="I39" s="76"/>
      <c r="J39" s="77"/>
    </row>
    <row r="40" spans="1:29" ht="27.75" customHeight="1" x14ac:dyDescent="0.25">
      <c r="A40" s="31"/>
      <c r="B40" s="31"/>
      <c r="C40" s="31"/>
      <c r="D40" s="31"/>
      <c r="E40" s="31"/>
      <c r="F40" s="31"/>
      <c r="G40" s="31"/>
      <c r="H40" s="31"/>
      <c r="I40" s="31"/>
      <c r="J40" s="31"/>
    </row>
    <row r="41" spans="1:29" ht="30.75" customHeight="1" x14ac:dyDescent="0.25">
      <c r="A41" s="97" t="s">
        <v>41</v>
      </c>
      <c r="B41" s="97"/>
      <c r="C41" s="97"/>
      <c r="D41" s="97"/>
      <c r="E41" s="97"/>
      <c r="F41" s="97"/>
      <c r="G41" s="97"/>
      <c r="H41" s="97"/>
      <c r="I41" s="97"/>
      <c r="J41" s="97"/>
    </row>
    <row r="42" spans="1:29" ht="15.75" thickBot="1" x14ac:dyDescent="0.3"/>
    <row r="43" spans="1:29" ht="21.75" thickBot="1" x14ac:dyDescent="0.3">
      <c r="A43" s="26"/>
      <c r="B43" s="44" t="s">
        <v>51</v>
      </c>
      <c r="C43" s="45"/>
      <c r="D43" s="45"/>
      <c r="E43" s="45"/>
      <c r="F43" s="45"/>
      <c r="G43" s="45"/>
      <c r="H43" s="45"/>
      <c r="I43" s="45"/>
      <c r="J43" s="46"/>
      <c r="K43" s="1"/>
    </row>
    <row r="44" spans="1:29" ht="21.75" thickBot="1" x14ac:dyDescent="0.3">
      <c r="A44" s="27"/>
      <c r="B44" s="47" t="s">
        <v>0</v>
      </c>
      <c r="C44" s="48"/>
      <c r="D44" s="47" t="s">
        <v>1</v>
      </c>
      <c r="E44" s="49"/>
      <c r="F44" s="49"/>
      <c r="G44" s="48"/>
      <c r="H44" s="50"/>
      <c r="I44" s="2" t="s">
        <v>2</v>
      </c>
      <c r="J44" s="3" t="s">
        <v>3</v>
      </c>
      <c r="K44" s="1"/>
    </row>
    <row r="45" spans="1:29" ht="21.75" thickBot="1" x14ac:dyDescent="0.3">
      <c r="A45" s="28"/>
      <c r="B45" s="51" t="s">
        <v>4</v>
      </c>
      <c r="C45" s="52"/>
      <c r="D45" s="51"/>
      <c r="E45" s="52"/>
      <c r="F45" s="52"/>
      <c r="G45" s="52"/>
      <c r="H45" s="53"/>
      <c r="I45" s="32">
        <v>44664</v>
      </c>
      <c r="J45" s="33"/>
      <c r="K45" s="1"/>
    </row>
    <row r="46" spans="1:29" x14ac:dyDescent="0.25">
      <c r="A46" s="54"/>
      <c r="B46" s="55"/>
      <c r="C46" s="55"/>
      <c r="D46" s="56"/>
      <c r="E46" s="56"/>
      <c r="F46" s="56"/>
      <c r="G46" s="56"/>
      <c r="H46" s="56"/>
      <c r="I46" s="55"/>
      <c r="J46" s="57"/>
      <c r="K46" s="1"/>
    </row>
    <row r="47" spans="1:29" x14ac:dyDescent="0.25">
      <c r="A47" s="58"/>
      <c r="B47" s="59"/>
      <c r="C47" s="59"/>
      <c r="D47" s="59"/>
      <c r="E47" s="59"/>
      <c r="F47" s="59"/>
      <c r="G47" s="59"/>
      <c r="H47" s="59"/>
      <c r="I47" s="59"/>
      <c r="J47" s="60"/>
      <c r="K47" s="1"/>
    </row>
    <row r="48" spans="1:29" ht="15.75" x14ac:dyDescent="0.25">
      <c r="A48" s="61" t="s">
        <v>5</v>
      </c>
      <c r="B48" s="62"/>
      <c r="C48" s="62"/>
      <c r="D48" s="62"/>
      <c r="E48" s="62"/>
      <c r="F48" s="62"/>
      <c r="G48" s="62"/>
      <c r="H48" s="62"/>
      <c r="I48" s="62"/>
      <c r="J48" s="63"/>
      <c r="K48" s="1"/>
    </row>
    <row r="49" spans="1:11" ht="15.75" x14ac:dyDescent="0.25">
      <c r="A49" s="64" t="s">
        <v>6</v>
      </c>
      <c r="B49" s="65"/>
      <c r="C49" s="65"/>
      <c r="D49" s="65"/>
      <c r="E49" s="65"/>
      <c r="F49" s="65"/>
      <c r="G49" s="65"/>
      <c r="H49" s="65"/>
      <c r="I49" s="65"/>
      <c r="J49" s="66"/>
      <c r="K49" s="1"/>
    </row>
    <row r="50" spans="1:11" ht="16.5" customHeight="1" x14ac:dyDescent="0.25">
      <c r="A50" s="4" t="s">
        <v>7</v>
      </c>
      <c r="B50" s="41" t="s">
        <v>72</v>
      </c>
      <c r="C50" s="42"/>
      <c r="D50" s="42"/>
      <c r="E50" s="42"/>
      <c r="F50" s="42"/>
      <c r="G50" s="42"/>
      <c r="H50" s="42"/>
      <c r="I50" s="42"/>
      <c r="J50" s="43"/>
      <c r="K50" s="1"/>
    </row>
    <row r="51" spans="1:11" ht="18" customHeight="1" x14ac:dyDescent="0.25">
      <c r="A51" s="29" t="s">
        <v>36</v>
      </c>
      <c r="B51" s="41" t="s">
        <v>73</v>
      </c>
      <c r="C51" s="42"/>
      <c r="D51" s="42"/>
      <c r="E51" s="42"/>
      <c r="F51" s="42"/>
      <c r="G51" s="42"/>
      <c r="H51" s="42"/>
      <c r="I51" s="42"/>
      <c r="J51" s="43"/>
      <c r="K51" s="1"/>
    </row>
    <row r="52" spans="1:11" ht="17.25" customHeight="1" x14ac:dyDescent="0.25">
      <c r="A52" s="29" t="s">
        <v>37</v>
      </c>
      <c r="B52" s="41" t="s">
        <v>74</v>
      </c>
      <c r="C52" s="42"/>
      <c r="D52" s="42"/>
      <c r="E52" s="42"/>
      <c r="F52" s="42"/>
      <c r="G52" s="42"/>
      <c r="H52" s="42"/>
      <c r="I52" s="42"/>
      <c r="J52" s="43"/>
      <c r="K52" s="1"/>
    </row>
    <row r="53" spans="1:11" ht="44.25" customHeight="1" x14ac:dyDescent="0.25">
      <c r="A53" s="4" t="s">
        <v>8</v>
      </c>
      <c r="B53" s="70" t="s">
        <v>55</v>
      </c>
      <c r="C53" s="71"/>
      <c r="D53" s="71"/>
      <c r="E53" s="71"/>
      <c r="F53" s="71"/>
      <c r="G53" s="71"/>
      <c r="H53" s="71"/>
      <c r="I53" s="71"/>
      <c r="J53" s="72"/>
    </row>
    <row r="54" spans="1:11" ht="33.75" customHeight="1" x14ac:dyDescent="0.25">
      <c r="A54" s="4" t="s">
        <v>9</v>
      </c>
      <c r="B54" s="70" t="s">
        <v>56</v>
      </c>
      <c r="C54" s="71"/>
      <c r="D54" s="71"/>
      <c r="E54" s="71"/>
      <c r="F54" s="71"/>
      <c r="G54" s="71"/>
      <c r="H54" s="71"/>
      <c r="I54" s="71"/>
      <c r="J54" s="72"/>
    </row>
    <row r="55" spans="1:11" ht="15.75" x14ac:dyDescent="0.25">
      <c r="A55" s="61" t="s">
        <v>10</v>
      </c>
      <c r="B55" s="62"/>
      <c r="C55" s="62"/>
      <c r="D55" s="62"/>
      <c r="E55" s="62"/>
      <c r="F55" s="62"/>
      <c r="G55" s="62"/>
      <c r="H55" s="62"/>
      <c r="I55" s="62"/>
      <c r="J55" s="63"/>
    </row>
    <row r="56" spans="1:11" x14ac:dyDescent="0.25">
      <c r="A56" s="4" t="s">
        <v>11</v>
      </c>
      <c r="B56" s="30">
        <v>3</v>
      </c>
      <c r="C56" s="73" t="str">
        <f>IFERROR(VLOOKUP(B56,'[1]Validacion datos'!A44:B47,2,FALSE),"")</f>
        <v/>
      </c>
      <c r="D56" s="73"/>
      <c r="E56" s="73"/>
      <c r="F56" s="73"/>
      <c r="G56" s="73"/>
      <c r="H56" s="73"/>
      <c r="I56" s="73"/>
      <c r="J56" s="73"/>
    </row>
    <row r="57" spans="1:11" x14ac:dyDescent="0.25">
      <c r="A57" s="4" t="s">
        <v>12</v>
      </c>
      <c r="B57" s="7">
        <v>3.4</v>
      </c>
      <c r="C57" s="73" t="str">
        <f>IFERROR(VLOOKUP(B57,'[1]Validacion datos'!A50:B68,2,FALSE),"")</f>
        <v/>
      </c>
      <c r="D57" s="73"/>
      <c r="E57" s="73"/>
      <c r="F57" s="73"/>
      <c r="G57" s="73"/>
      <c r="H57" s="73"/>
      <c r="I57" s="73"/>
      <c r="J57" s="73"/>
    </row>
    <row r="58" spans="1:11" x14ac:dyDescent="0.25">
      <c r="A58" s="4" t="s">
        <v>13</v>
      </c>
      <c r="B58" s="8" t="s">
        <v>61</v>
      </c>
      <c r="C58" s="74" t="str">
        <f>IFERROR(VLOOKUP(B58,'[1]Validacion datos'!D50:E106,2,FALSE),"")</f>
        <v>Consolidar el Sistema de Formación y Capacitación Continua para el Trabajo, a fin de acompañar al aparato productivo en su proceso de escalamiento de valor, facilitar la inserción en el mercado laboral y desarrollar capacidades emprendedoras</v>
      </c>
      <c r="D58" s="74"/>
      <c r="E58" s="74"/>
      <c r="F58" s="74"/>
      <c r="G58" s="74"/>
      <c r="H58" s="74"/>
      <c r="I58" s="74"/>
      <c r="J58" s="74"/>
    </row>
    <row r="59" spans="1:11" ht="15.75" x14ac:dyDescent="0.25">
      <c r="A59" s="61" t="s">
        <v>14</v>
      </c>
      <c r="B59" s="62"/>
      <c r="C59" s="62"/>
      <c r="D59" s="62"/>
      <c r="E59" s="62"/>
      <c r="F59" s="62"/>
      <c r="G59" s="62"/>
      <c r="H59" s="62"/>
      <c r="I59" s="62"/>
      <c r="J59" s="63"/>
    </row>
    <row r="60" spans="1:11" ht="24.75" customHeight="1" x14ac:dyDescent="0.25">
      <c r="A60" s="4" t="s">
        <v>15</v>
      </c>
      <c r="B60" s="70" t="s">
        <v>57</v>
      </c>
      <c r="C60" s="70"/>
      <c r="D60" s="70"/>
      <c r="E60" s="70"/>
      <c r="F60" s="70"/>
      <c r="G60" s="70"/>
      <c r="H60" s="70"/>
      <c r="I60" s="70"/>
      <c r="J60" s="75"/>
    </row>
    <row r="61" spans="1:11" ht="66.75" customHeight="1" x14ac:dyDescent="0.25">
      <c r="A61" s="9" t="s">
        <v>16</v>
      </c>
      <c r="B61" s="70" t="s">
        <v>58</v>
      </c>
      <c r="C61" s="70"/>
      <c r="D61" s="70"/>
      <c r="E61" s="70"/>
      <c r="F61" s="70"/>
      <c r="G61" s="70"/>
      <c r="H61" s="70"/>
      <c r="I61" s="70"/>
      <c r="J61" s="75"/>
    </row>
    <row r="62" spans="1:11" ht="31.5" customHeight="1" x14ac:dyDescent="0.25">
      <c r="A62" s="9" t="s">
        <v>17</v>
      </c>
      <c r="B62" s="70" t="s">
        <v>59</v>
      </c>
      <c r="C62" s="70"/>
      <c r="D62" s="70"/>
      <c r="E62" s="70"/>
      <c r="F62" s="70"/>
      <c r="G62" s="70"/>
      <c r="H62" s="70"/>
      <c r="I62" s="70"/>
      <c r="J62" s="75"/>
    </row>
    <row r="63" spans="1:11" ht="30" x14ac:dyDescent="0.25">
      <c r="A63" s="39" t="s">
        <v>38</v>
      </c>
      <c r="B63" s="76" t="s">
        <v>65</v>
      </c>
      <c r="C63" s="103"/>
      <c r="D63" s="103"/>
      <c r="E63" s="103"/>
      <c r="F63" s="103"/>
      <c r="G63" s="103"/>
      <c r="H63" s="103"/>
      <c r="I63" s="103"/>
      <c r="J63" s="104"/>
      <c r="K63" s="1"/>
    </row>
    <row r="64" spans="1:11" ht="15.75" x14ac:dyDescent="0.25">
      <c r="A64" s="61" t="s">
        <v>18</v>
      </c>
      <c r="B64" s="62"/>
      <c r="C64" s="62"/>
      <c r="D64" s="62"/>
      <c r="E64" s="62"/>
      <c r="F64" s="62"/>
      <c r="G64" s="62"/>
      <c r="H64" s="62"/>
      <c r="I64" s="62"/>
      <c r="J64" s="63"/>
    </row>
    <row r="65" spans="1:29" ht="15.75" x14ac:dyDescent="0.25">
      <c r="A65" s="64" t="s">
        <v>19</v>
      </c>
      <c r="B65" s="65"/>
      <c r="C65" s="65"/>
      <c r="D65" s="65"/>
      <c r="E65" s="65"/>
      <c r="F65" s="65"/>
      <c r="G65" s="65"/>
      <c r="H65" s="65"/>
      <c r="I65" s="65"/>
      <c r="J65" s="66"/>
      <c r="K65" s="1"/>
    </row>
    <row r="66" spans="1:29" x14ac:dyDescent="0.25">
      <c r="A66" s="78" t="s">
        <v>20</v>
      </c>
      <c r="B66" s="79"/>
      <c r="C66" s="80" t="s">
        <v>21</v>
      </c>
      <c r="D66" s="81"/>
      <c r="E66" s="81"/>
      <c r="F66" s="81" t="s">
        <v>22</v>
      </c>
      <c r="G66" s="81"/>
      <c r="H66" s="79"/>
      <c r="I66" s="80" t="s">
        <v>23</v>
      </c>
      <c r="J66" s="82"/>
    </row>
    <row r="67" spans="1:29" x14ac:dyDescent="0.25">
      <c r="A67" s="83"/>
      <c r="B67" s="84"/>
      <c r="C67" s="85"/>
      <c r="D67" s="86"/>
      <c r="E67" s="87"/>
      <c r="F67" s="85"/>
      <c r="G67" s="86"/>
      <c r="H67" s="87"/>
      <c r="I67" s="88">
        <f>IF(G67&gt;0,G67/C67,0)</f>
        <v>0</v>
      </c>
      <c r="J67" s="89"/>
    </row>
    <row r="68" spans="1:29" ht="15.75" x14ac:dyDescent="0.25">
      <c r="A68" s="64" t="s">
        <v>24</v>
      </c>
      <c r="B68" s="65"/>
      <c r="C68" s="65"/>
      <c r="D68" s="65"/>
      <c r="E68" s="65"/>
      <c r="F68" s="65"/>
      <c r="G68" s="65"/>
      <c r="H68" s="65"/>
      <c r="I68" s="65"/>
      <c r="J68" s="66"/>
      <c r="K68" s="1"/>
    </row>
    <row r="69" spans="1:29" x14ac:dyDescent="0.25">
      <c r="A69" s="5"/>
      <c r="B69"/>
      <c r="C69" s="90" t="s">
        <v>50</v>
      </c>
      <c r="D69" s="91"/>
      <c r="E69" s="90" t="s">
        <v>48</v>
      </c>
      <c r="F69" s="91"/>
      <c r="G69" s="90" t="s">
        <v>49</v>
      </c>
      <c r="H69" s="90"/>
      <c r="I69" s="90" t="s">
        <v>25</v>
      </c>
      <c r="J69" s="92"/>
    </row>
    <row r="70" spans="1:29" ht="38.25" x14ac:dyDescent="0.25">
      <c r="A70" s="10" t="s">
        <v>26</v>
      </c>
      <c r="B70" s="11" t="s">
        <v>27</v>
      </c>
      <c r="C70" s="11" t="s">
        <v>39</v>
      </c>
      <c r="D70" s="11" t="s">
        <v>40</v>
      </c>
      <c r="E70" s="11" t="s">
        <v>42</v>
      </c>
      <c r="F70" s="11" t="s">
        <v>43</v>
      </c>
      <c r="G70" s="11" t="s">
        <v>44</v>
      </c>
      <c r="H70" s="11" t="s">
        <v>45</v>
      </c>
      <c r="I70" s="11" t="s">
        <v>46</v>
      </c>
      <c r="J70" s="12" t="s">
        <v>47</v>
      </c>
    </row>
    <row r="71" spans="1:29" x14ac:dyDescent="0.25">
      <c r="A71" s="13">
        <v>6285</v>
      </c>
      <c r="B71" s="14"/>
      <c r="C71" s="15">
        <v>685640</v>
      </c>
      <c r="D71" s="16">
        <v>3060097177</v>
      </c>
      <c r="E71" s="16">
        <v>102846</v>
      </c>
      <c r="F71" s="16">
        <v>459015068</v>
      </c>
      <c r="G71" s="17">
        <v>95624</v>
      </c>
      <c r="H71" s="16">
        <v>566884522.61000001</v>
      </c>
      <c r="I71" s="18">
        <f>Tabla14[[#This Row],[Física 
(E)]]/Tabla14[[#This Row],[Física
(C)]]</f>
        <v>0.92977850378235416</v>
      </c>
      <c r="J71" s="19">
        <f>Tabla14[[#This Row],[Financiera 
 (F)]]/Tabla14[[#This Row],[Financiera
(D)]]</f>
        <v>1.2350019904139617</v>
      </c>
    </row>
    <row r="72" spans="1:29" x14ac:dyDescent="0.25">
      <c r="A72" s="20"/>
      <c r="B72" s="21"/>
      <c r="C72" s="22"/>
      <c r="D72" s="23"/>
      <c r="E72" s="23"/>
      <c r="F72" s="23"/>
      <c r="G72" s="24"/>
      <c r="H72" s="23"/>
      <c r="I72" s="18"/>
      <c r="J72" s="19"/>
    </row>
    <row r="73" spans="1:29" ht="15.75" x14ac:dyDescent="0.25">
      <c r="A73" s="61" t="s">
        <v>28</v>
      </c>
      <c r="B73" s="62"/>
      <c r="C73" s="62"/>
      <c r="D73" s="62"/>
      <c r="E73" s="62"/>
      <c r="F73" s="62"/>
      <c r="G73" s="62"/>
      <c r="H73" s="62"/>
      <c r="I73" s="62"/>
      <c r="J73" s="63"/>
    </row>
    <row r="74" spans="1:29" ht="15.75" x14ac:dyDescent="0.25">
      <c r="A74" s="64" t="s">
        <v>29</v>
      </c>
      <c r="B74" s="65"/>
      <c r="C74" s="65"/>
      <c r="D74" s="65"/>
      <c r="E74" s="65"/>
      <c r="F74" s="65"/>
      <c r="G74" s="65"/>
      <c r="H74" s="65"/>
      <c r="I74" s="65"/>
      <c r="J74" s="66"/>
      <c r="K74" s="1"/>
    </row>
    <row r="75" spans="1:29" x14ac:dyDescent="0.25">
      <c r="A75" s="25" t="s">
        <v>30</v>
      </c>
      <c r="B75" s="70" t="s">
        <v>63</v>
      </c>
      <c r="C75" s="70"/>
      <c r="D75" s="70"/>
      <c r="E75" s="70"/>
      <c r="F75" s="70"/>
      <c r="G75" s="70"/>
      <c r="H75" s="70"/>
      <c r="I75" s="70"/>
      <c r="J75" s="75"/>
    </row>
    <row r="76" spans="1:29" ht="47.25" customHeight="1" x14ac:dyDescent="0.25">
      <c r="A76" s="25" t="s">
        <v>31</v>
      </c>
      <c r="B76" s="70" t="s">
        <v>60</v>
      </c>
      <c r="C76" s="70"/>
      <c r="D76" s="70"/>
      <c r="E76" s="70"/>
      <c r="F76" s="70"/>
      <c r="G76" s="70"/>
      <c r="H76" s="70"/>
      <c r="I76" s="70"/>
      <c r="J76" s="75"/>
    </row>
    <row r="77" spans="1:29" ht="68.25" customHeight="1" x14ac:dyDescent="0.25">
      <c r="A77" s="25" t="s">
        <v>32</v>
      </c>
      <c r="B77" s="101" t="s">
        <v>71</v>
      </c>
      <c r="C77" s="101"/>
      <c r="D77" s="101"/>
      <c r="E77" s="101"/>
      <c r="F77" s="101"/>
      <c r="G77" s="101"/>
      <c r="H77" s="101"/>
      <c r="I77" s="101"/>
      <c r="J77" s="102"/>
      <c r="K77" s="34"/>
      <c r="L77" s="34"/>
      <c r="M77" s="34"/>
      <c r="N77" s="34"/>
      <c r="O77" s="34"/>
      <c r="P77" s="34"/>
      <c r="Q77" s="34"/>
      <c r="R77" s="34"/>
      <c r="S77" s="34"/>
      <c r="T77" s="34"/>
      <c r="U77" s="34"/>
      <c r="V77" s="34"/>
      <c r="W77" s="34"/>
      <c r="X77" s="34"/>
      <c r="Y77" s="34"/>
      <c r="Z77" s="34"/>
      <c r="AA77" s="34"/>
      <c r="AB77" s="34"/>
      <c r="AC77" s="35"/>
    </row>
    <row r="78" spans="1:29" ht="68.25" customHeight="1" x14ac:dyDescent="0.25">
      <c r="A78" s="25" t="s">
        <v>33</v>
      </c>
      <c r="B78" s="70" t="s">
        <v>66</v>
      </c>
      <c r="C78" s="70"/>
      <c r="D78" s="70"/>
      <c r="E78" s="70"/>
      <c r="F78" s="70"/>
      <c r="G78" s="70"/>
      <c r="H78" s="70"/>
      <c r="I78" s="70"/>
      <c r="J78" s="75"/>
    </row>
    <row r="79" spans="1:29" ht="15.75" x14ac:dyDescent="0.25">
      <c r="A79" s="61" t="s">
        <v>34</v>
      </c>
      <c r="B79" s="62"/>
      <c r="C79" s="62"/>
      <c r="D79" s="62"/>
      <c r="E79" s="62"/>
      <c r="F79" s="62"/>
      <c r="G79" s="62"/>
      <c r="H79" s="62"/>
      <c r="I79" s="62"/>
      <c r="J79" s="63"/>
    </row>
    <row r="80" spans="1:29" ht="15.75" x14ac:dyDescent="0.25">
      <c r="A80" s="93" t="s">
        <v>35</v>
      </c>
      <c r="B80" s="94"/>
      <c r="C80" s="94"/>
      <c r="D80" s="94"/>
      <c r="E80" s="94"/>
      <c r="F80" s="94"/>
      <c r="G80" s="94"/>
      <c r="H80" s="94"/>
      <c r="I80" s="94"/>
      <c r="J80" s="95"/>
      <c r="K80" s="1"/>
    </row>
    <row r="81" spans="1:10" ht="67.5" customHeight="1" x14ac:dyDescent="0.25">
      <c r="A81" s="96" t="s">
        <v>67</v>
      </c>
      <c r="B81" s="76"/>
      <c r="C81" s="76"/>
      <c r="D81" s="76"/>
      <c r="E81" s="76"/>
      <c r="F81" s="76"/>
      <c r="G81" s="76"/>
      <c r="H81" s="76"/>
      <c r="I81" s="76"/>
      <c r="J81" s="77"/>
    </row>
    <row r="82" spans="1:10" x14ac:dyDescent="0.25">
      <c r="A82" s="40"/>
      <c r="B82" s="40"/>
      <c r="C82" s="40"/>
      <c r="D82" s="40"/>
      <c r="E82" s="40"/>
      <c r="F82" s="40"/>
      <c r="G82" s="40"/>
      <c r="H82" s="40"/>
      <c r="I82" s="40"/>
      <c r="J82" s="40"/>
    </row>
    <row r="83" spans="1:10" ht="39" customHeight="1" x14ac:dyDescent="0.25">
      <c r="A83" s="97" t="s">
        <v>41</v>
      </c>
      <c r="B83" s="97"/>
      <c r="C83" s="97"/>
      <c r="D83" s="97"/>
      <c r="E83" s="97"/>
      <c r="F83" s="97"/>
      <c r="G83" s="97"/>
      <c r="H83" s="97"/>
      <c r="I83" s="97"/>
      <c r="J83" s="97"/>
    </row>
    <row r="87" spans="1:10" x14ac:dyDescent="0.25">
      <c r="A87"/>
      <c r="B87"/>
      <c r="C87"/>
      <c r="D87"/>
      <c r="E87"/>
      <c r="F87"/>
      <c r="G87"/>
      <c r="H87"/>
      <c r="I87"/>
      <c r="J87"/>
    </row>
    <row r="88" spans="1:10" x14ac:dyDescent="0.25">
      <c r="A88"/>
      <c r="B88"/>
      <c r="C88"/>
      <c r="D88"/>
      <c r="E88"/>
      <c r="F88"/>
      <c r="G88"/>
      <c r="H88"/>
      <c r="I88"/>
      <c r="J88"/>
    </row>
    <row r="89" spans="1:10" x14ac:dyDescent="0.25">
      <c r="A89"/>
      <c r="B89"/>
      <c r="C89"/>
      <c r="D89"/>
      <c r="E89"/>
      <c r="F89"/>
      <c r="G89"/>
      <c r="H89"/>
      <c r="I89"/>
      <c r="J89"/>
    </row>
    <row r="90" spans="1:10" x14ac:dyDescent="0.25">
      <c r="A90"/>
      <c r="B90"/>
      <c r="C90"/>
      <c r="D90"/>
      <c r="E90"/>
      <c r="F90"/>
      <c r="G90"/>
      <c r="H90"/>
      <c r="I90"/>
      <c r="J90"/>
    </row>
    <row r="91" spans="1:10" x14ac:dyDescent="0.25">
      <c r="A91"/>
      <c r="B91"/>
      <c r="C91"/>
      <c r="D91"/>
      <c r="E91"/>
      <c r="F91"/>
      <c r="G91"/>
      <c r="H91"/>
      <c r="I91"/>
      <c r="J91"/>
    </row>
    <row r="92" spans="1:10" x14ac:dyDescent="0.25">
      <c r="A92"/>
      <c r="B92"/>
      <c r="C92"/>
      <c r="D92"/>
      <c r="E92"/>
      <c r="F92"/>
      <c r="G92"/>
      <c r="H92"/>
      <c r="I92"/>
      <c r="J92"/>
    </row>
    <row r="93" spans="1:10" x14ac:dyDescent="0.25">
      <c r="A93"/>
      <c r="B93"/>
      <c r="C93"/>
      <c r="D93"/>
      <c r="E93"/>
      <c r="F93"/>
      <c r="G93"/>
      <c r="H93"/>
      <c r="I93"/>
      <c r="J93"/>
    </row>
    <row r="94" spans="1:10" x14ac:dyDescent="0.25">
      <c r="A94"/>
      <c r="B94"/>
      <c r="C94"/>
      <c r="D94"/>
      <c r="E94"/>
      <c r="F94"/>
      <c r="G94"/>
      <c r="H94"/>
      <c r="I94"/>
      <c r="J94"/>
    </row>
    <row r="95" spans="1:10" x14ac:dyDescent="0.25">
      <c r="A95"/>
      <c r="B95"/>
      <c r="C95"/>
      <c r="D95"/>
      <c r="E95"/>
      <c r="F95"/>
      <c r="G95"/>
      <c r="H95"/>
      <c r="I95"/>
      <c r="J95"/>
    </row>
    <row r="96" spans="1:10" x14ac:dyDescent="0.25">
      <c r="A96"/>
      <c r="B96"/>
      <c r="C96"/>
      <c r="D96"/>
      <c r="E96"/>
      <c r="F96"/>
      <c r="G96"/>
      <c r="H96"/>
      <c r="I96"/>
      <c r="J96"/>
    </row>
    <row r="97" spans="1:10" x14ac:dyDescent="0.25">
      <c r="A97"/>
      <c r="B97"/>
      <c r="C97"/>
      <c r="D97"/>
      <c r="E97"/>
      <c r="F97"/>
      <c r="G97"/>
      <c r="H97"/>
      <c r="I97"/>
      <c r="J97"/>
    </row>
    <row r="98" spans="1:10" x14ac:dyDescent="0.25">
      <c r="A98"/>
      <c r="B98"/>
      <c r="C98"/>
      <c r="D98"/>
      <c r="E98"/>
      <c r="F98"/>
      <c r="G98"/>
      <c r="H98"/>
      <c r="I98"/>
      <c r="J98"/>
    </row>
  </sheetData>
  <mergeCells count="96">
    <mergeCell ref="B78:J78"/>
    <mergeCell ref="A79:J79"/>
    <mergeCell ref="A80:J80"/>
    <mergeCell ref="A81:J81"/>
    <mergeCell ref="A83:J83"/>
    <mergeCell ref="A73:J73"/>
    <mergeCell ref="A74:J74"/>
    <mergeCell ref="B75:J75"/>
    <mergeCell ref="B76:J76"/>
    <mergeCell ref="B77:J77"/>
    <mergeCell ref="A68:J68"/>
    <mergeCell ref="C69:D69"/>
    <mergeCell ref="E69:F69"/>
    <mergeCell ref="G69:H69"/>
    <mergeCell ref="I69:J69"/>
    <mergeCell ref="A66:B66"/>
    <mergeCell ref="C66:E66"/>
    <mergeCell ref="F66:H66"/>
    <mergeCell ref="I66:J66"/>
    <mergeCell ref="A67:B67"/>
    <mergeCell ref="C67:E67"/>
    <mergeCell ref="F67:H67"/>
    <mergeCell ref="I67:J67"/>
    <mergeCell ref="B61:J61"/>
    <mergeCell ref="B62:J62"/>
    <mergeCell ref="B63:J63"/>
    <mergeCell ref="A64:J64"/>
    <mergeCell ref="A65:J65"/>
    <mergeCell ref="C56:J56"/>
    <mergeCell ref="C57:J57"/>
    <mergeCell ref="C58:J58"/>
    <mergeCell ref="A59:J59"/>
    <mergeCell ref="B60:J60"/>
    <mergeCell ref="B51:J51"/>
    <mergeCell ref="B52:J52"/>
    <mergeCell ref="B53:J53"/>
    <mergeCell ref="B54:J54"/>
    <mergeCell ref="A55:J55"/>
    <mergeCell ref="A46:J46"/>
    <mergeCell ref="A47:J47"/>
    <mergeCell ref="A48:J48"/>
    <mergeCell ref="A49:J49"/>
    <mergeCell ref="B50:J50"/>
    <mergeCell ref="B43:J43"/>
    <mergeCell ref="B44:C44"/>
    <mergeCell ref="D44:H44"/>
    <mergeCell ref="B45:C45"/>
    <mergeCell ref="D45:H45"/>
    <mergeCell ref="A38:J38"/>
    <mergeCell ref="A39:J39"/>
    <mergeCell ref="A41:J41"/>
    <mergeCell ref="A32:J32"/>
    <mergeCell ref="B33:J33"/>
    <mergeCell ref="B35:J35"/>
    <mergeCell ref="B36:J36"/>
    <mergeCell ref="A37:J37"/>
    <mergeCell ref="B34:J34"/>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A50"/>
    <dataValidation allowBlank="1" showInputMessage="1" prompt="Nombre del capítulo" sqref="B8:J10 B50:J52"/>
    <dataValidation allowBlank="1" showInputMessage="1" showErrorMessage="1" prompt="¿A quién va dirigido el programa?, ¿qué característica tiene esta población que requiere ser beneficiada?" sqref="B20:J20 B62:J62"/>
    <dataValidation allowBlank="1" showInputMessage="1" showErrorMessage="1" prompt="Nombre del producto" sqref="B33:J33"/>
    <dataValidation allowBlank="1" showInputMessage="1" showErrorMessage="1" prompt="¿En qué consiste el producto? su objetivo" sqref="B34 B75:J76"/>
    <dataValidation allowBlank="1" showInputMessage="1" showErrorMessage="1" prompt="1. Describir lo plasmado en el presupuesto_x000a_2. Describir lo alcanzado en términos financieros y de producción " sqref="B35:J35 B77"/>
    <dataValidation allowBlank="1" showInputMessage="1" showErrorMessage="1" prompt="De existir desvío, explicar razones." sqref="B36:J36 B78:J78"/>
    <dataValidation allowBlank="1" showInputMessage="1" showErrorMessage="1" prompt="Oportunidades de mejora identificadas" sqref="A39:J40 A81:J82"/>
    <dataValidation allowBlank="1" showInputMessage="1" showErrorMessage="1" prompt="Presupuesto del programa" sqref="A25:C25 F25 A67:C67 F67"/>
    <dataValidation allowBlank="1" showInputMessage="1" showErrorMessage="1" prompt="¿En qué consiste el programa?" sqref="B19:J19 B61:J61"/>
    <dataValidation allowBlank="1" showInputMessage="1" showErrorMessage="1" prompt="Nombre de cada producto" sqref="A28:A30 A70:A72"/>
    <dataValidation allowBlank="1" showInputMessage="1" showErrorMessage="1" prompt="Nombre del indicador" sqref="B28:B30 B70:B72"/>
    <dataValidation allowBlank="1" showInputMessage="1" showErrorMessage="1" prompt="Meta anual del indicador" sqref="C28:C30 E28 C70:C72 E70"/>
    <dataValidation allowBlank="1" showInputMessage="1" showErrorMessage="1" prompt="Monto presupuestado para el producto" sqref="D28:D30 E29:F30 F28 D70:D72 E71:F72 F70"/>
    <dataValidation allowBlank="1" showInputMessage="1" showErrorMessage="1" prompt="Meta alcanzada en el trimestre" sqref="G28:G30 G70:G72"/>
    <dataValidation allowBlank="1" showInputMessage="1" showErrorMessage="1" prompt="Monto ejecutado en el trimestre" sqref="H28:H30 H70:H72"/>
  </dataValidations>
  <pageMargins left="0.70866141732283472" right="0.31496062992125984" top="0.74803149606299213" bottom="0.74803149606299213" header="0.31496062992125984" footer="0.31496062992125984"/>
  <pageSetup scale="95" orientation="landscape" r:id="rId1"/>
  <rowBreaks count="2" manualBreakCount="2">
    <brk id="21" max="9" man="1"/>
    <brk id="63" max="9" man="1"/>
  </rowBreak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opLeftCell="A38" zoomScaleNormal="100" workbookViewId="0">
      <selection activeCell="B1" sqref="A1:AD57"/>
    </sheetView>
  </sheetViews>
  <sheetFormatPr baseColWidth="10" defaultColWidth="11.28515625" defaultRowHeight="27.75" customHeight="1" x14ac:dyDescent="0.25"/>
  <cols>
    <col min="1" max="1" width="17.28515625" style="6" customWidth="1"/>
    <col min="2" max="3" width="11.28515625" style="6"/>
    <col min="4" max="4" width="13" style="6" bestFit="1" customWidth="1"/>
    <col min="5" max="5" width="11.28515625" style="6"/>
    <col min="6" max="6" width="11.7109375" style="6" bestFit="1" customWidth="1"/>
    <col min="7" max="7" width="11.28515625" style="6"/>
    <col min="8" max="8" width="11.7109375" style="6" bestFit="1" customWidth="1"/>
    <col min="9" max="9" width="11.28515625" style="6"/>
    <col min="10" max="10" width="10.140625" style="6" customWidth="1"/>
    <col min="11" max="11" width="11.28515625" style="6"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26"/>
      <c r="B1" s="44" t="s">
        <v>51</v>
      </c>
      <c r="C1" s="45"/>
      <c r="D1" s="45"/>
      <c r="E1" s="45"/>
      <c r="F1" s="45"/>
      <c r="G1" s="45"/>
      <c r="H1" s="45"/>
      <c r="I1" s="45"/>
      <c r="J1" s="46"/>
      <c r="K1" s="1"/>
    </row>
    <row r="2" spans="1:11" ht="27.75" customHeight="1" thickBot="1" x14ac:dyDescent="0.3">
      <c r="A2" s="27"/>
      <c r="B2" s="47" t="s">
        <v>0</v>
      </c>
      <c r="C2" s="48"/>
      <c r="D2" s="47" t="s">
        <v>1</v>
      </c>
      <c r="E2" s="49"/>
      <c r="F2" s="49"/>
      <c r="G2" s="48"/>
      <c r="H2" s="50"/>
      <c r="I2" s="2" t="s">
        <v>2</v>
      </c>
      <c r="J2" s="3" t="s">
        <v>3</v>
      </c>
      <c r="K2" s="1"/>
    </row>
    <row r="3" spans="1:11" ht="27.75" customHeight="1" thickBot="1" x14ac:dyDescent="0.3">
      <c r="A3" s="28"/>
      <c r="B3" s="51" t="s">
        <v>4</v>
      </c>
      <c r="C3" s="52"/>
      <c r="D3" s="51"/>
      <c r="E3" s="52"/>
      <c r="F3" s="52"/>
      <c r="G3" s="52"/>
      <c r="H3" s="53"/>
      <c r="I3" s="32">
        <v>44664</v>
      </c>
      <c r="J3" s="33"/>
      <c r="K3" s="1"/>
    </row>
    <row r="4" spans="1:11" ht="27.75" customHeight="1" x14ac:dyDescent="0.25">
      <c r="A4" s="54"/>
      <c r="B4" s="55"/>
      <c r="C4" s="55"/>
      <c r="D4" s="56"/>
      <c r="E4" s="56"/>
      <c r="F4" s="56"/>
      <c r="G4" s="56"/>
      <c r="H4" s="56"/>
      <c r="I4" s="55"/>
      <c r="J4" s="57"/>
      <c r="K4" s="1"/>
    </row>
    <row r="5" spans="1:11" ht="27.75" customHeight="1" x14ac:dyDescent="0.25">
      <c r="A5" s="58"/>
      <c r="B5" s="59"/>
      <c r="C5" s="59"/>
      <c r="D5" s="59"/>
      <c r="E5" s="59"/>
      <c r="F5" s="59"/>
      <c r="G5" s="59"/>
      <c r="H5" s="59"/>
      <c r="I5" s="59"/>
      <c r="J5" s="60"/>
      <c r="K5" s="1"/>
    </row>
    <row r="6" spans="1:11" ht="27.75" customHeight="1" x14ac:dyDescent="0.25">
      <c r="A6" s="61" t="s">
        <v>5</v>
      </c>
      <c r="B6" s="62"/>
      <c r="C6" s="62"/>
      <c r="D6" s="62"/>
      <c r="E6" s="62"/>
      <c r="F6" s="62"/>
      <c r="G6" s="62"/>
      <c r="H6" s="62"/>
      <c r="I6" s="62"/>
      <c r="J6" s="63"/>
      <c r="K6" s="1"/>
    </row>
    <row r="7" spans="1:11" ht="27.75" customHeight="1" x14ac:dyDescent="0.25">
      <c r="A7" s="64" t="s">
        <v>6</v>
      </c>
      <c r="B7" s="65"/>
      <c r="C7" s="65"/>
      <c r="D7" s="65"/>
      <c r="E7" s="65"/>
      <c r="F7" s="65"/>
      <c r="G7" s="65"/>
      <c r="H7" s="65"/>
      <c r="I7" s="65"/>
      <c r="J7" s="66"/>
      <c r="K7" s="1"/>
    </row>
    <row r="8" spans="1:11" ht="27.75" customHeight="1" x14ac:dyDescent="0.25">
      <c r="A8" s="4" t="s">
        <v>7</v>
      </c>
      <c r="B8" s="41" t="s">
        <v>53</v>
      </c>
      <c r="C8" s="42"/>
      <c r="D8" s="42"/>
      <c r="E8" s="42"/>
      <c r="F8" s="42"/>
      <c r="G8" s="42"/>
      <c r="H8" s="42"/>
      <c r="I8" s="42"/>
      <c r="J8" s="43"/>
      <c r="K8" s="1"/>
    </row>
    <row r="9" spans="1:11" ht="27.75" customHeight="1" x14ac:dyDescent="0.25">
      <c r="A9" s="29" t="s">
        <v>36</v>
      </c>
      <c r="B9" s="41" t="s">
        <v>52</v>
      </c>
      <c r="C9" s="42"/>
      <c r="D9" s="42"/>
      <c r="E9" s="42"/>
      <c r="F9" s="42"/>
      <c r="G9" s="42"/>
      <c r="H9" s="42"/>
      <c r="I9" s="42"/>
      <c r="J9" s="43"/>
      <c r="K9" s="1"/>
    </row>
    <row r="10" spans="1:11" ht="20.25" customHeight="1" x14ac:dyDescent="0.25">
      <c r="A10" s="29" t="s">
        <v>37</v>
      </c>
      <c r="B10" s="41" t="s">
        <v>54</v>
      </c>
      <c r="C10" s="42"/>
      <c r="D10" s="42"/>
      <c r="E10" s="42"/>
      <c r="F10" s="42"/>
      <c r="G10" s="42"/>
      <c r="H10" s="42"/>
      <c r="I10" s="42"/>
      <c r="J10" s="43"/>
      <c r="K10" s="1"/>
    </row>
    <row r="11" spans="1:11" ht="38.25" customHeight="1" x14ac:dyDescent="0.25">
      <c r="A11" s="4" t="s">
        <v>8</v>
      </c>
      <c r="B11" s="70" t="s">
        <v>55</v>
      </c>
      <c r="C11" s="71"/>
      <c r="D11" s="71"/>
      <c r="E11" s="71"/>
      <c r="F11" s="71"/>
      <c r="G11" s="71"/>
      <c r="H11" s="71"/>
      <c r="I11" s="71"/>
      <c r="J11" s="72"/>
    </row>
    <row r="12" spans="1:11" ht="27.75" customHeight="1" x14ac:dyDescent="0.25">
      <c r="A12" s="4" t="s">
        <v>9</v>
      </c>
      <c r="B12" s="70" t="s">
        <v>56</v>
      </c>
      <c r="C12" s="71"/>
      <c r="D12" s="71"/>
      <c r="E12" s="71"/>
      <c r="F12" s="71"/>
      <c r="G12" s="71"/>
      <c r="H12" s="71"/>
      <c r="I12" s="71"/>
      <c r="J12" s="72"/>
    </row>
    <row r="13" spans="1:11" ht="27.75" customHeight="1" x14ac:dyDescent="0.25">
      <c r="A13" s="61" t="s">
        <v>10</v>
      </c>
      <c r="B13" s="62"/>
      <c r="C13" s="62"/>
      <c r="D13" s="62"/>
      <c r="E13" s="62"/>
      <c r="F13" s="62"/>
      <c r="G13" s="62"/>
      <c r="H13" s="62"/>
      <c r="I13" s="62"/>
      <c r="J13" s="63"/>
    </row>
    <row r="14" spans="1:11" ht="27.75" customHeight="1" x14ac:dyDescent="0.25">
      <c r="A14" s="4" t="s">
        <v>11</v>
      </c>
      <c r="B14" s="30">
        <v>3</v>
      </c>
      <c r="C14" s="73" t="str">
        <f>IFERROR(VLOOKUP(B14,'[1]Validacion datos'!A2:B5,2,FALSE),"")</f>
        <v>DESARROLLO PRODUCTIVO</v>
      </c>
      <c r="D14" s="73"/>
      <c r="E14" s="73"/>
      <c r="F14" s="73"/>
      <c r="G14" s="73"/>
      <c r="H14" s="73"/>
      <c r="I14" s="73"/>
      <c r="J14" s="73"/>
    </row>
    <row r="15" spans="1:11" ht="27.75" customHeight="1" x14ac:dyDescent="0.25">
      <c r="A15" s="4" t="s">
        <v>12</v>
      </c>
      <c r="B15" s="7">
        <v>3.4</v>
      </c>
      <c r="C15" s="73" t="str">
        <f>IFERROR(VLOOKUP(B15,'[1]Validacion datos'!A8:B26,2,FALSE),"")</f>
        <v>Empleos suficientes y dignos</v>
      </c>
      <c r="D15" s="73"/>
      <c r="E15" s="73"/>
      <c r="F15" s="73"/>
      <c r="G15" s="73"/>
      <c r="H15" s="73"/>
      <c r="I15" s="73"/>
      <c r="J15" s="73"/>
    </row>
    <row r="16" spans="1:11" ht="48.75" customHeight="1" x14ac:dyDescent="0.25">
      <c r="A16" s="4" t="s">
        <v>13</v>
      </c>
      <c r="B16" s="8" t="s">
        <v>61</v>
      </c>
      <c r="C16" s="74"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74"/>
      <c r="E16" s="74"/>
      <c r="F16" s="74"/>
      <c r="G16" s="74"/>
      <c r="H16" s="74"/>
      <c r="I16" s="74"/>
      <c r="J16" s="74"/>
    </row>
    <row r="17" spans="1:11" ht="27.75" customHeight="1" x14ac:dyDescent="0.25">
      <c r="A17" s="61" t="s">
        <v>14</v>
      </c>
      <c r="B17" s="62"/>
      <c r="C17" s="62"/>
      <c r="D17" s="62"/>
      <c r="E17" s="62"/>
      <c r="F17" s="62"/>
      <c r="G17" s="62"/>
      <c r="H17" s="62"/>
      <c r="I17" s="62"/>
      <c r="J17" s="63"/>
    </row>
    <row r="18" spans="1:11" ht="27.75" customHeight="1" x14ac:dyDescent="0.25">
      <c r="A18" s="4" t="s">
        <v>15</v>
      </c>
      <c r="B18" s="70" t="s">
        <v>57</v>
      </c>
      <c r="C18" s="70"/>
      <c r="D18" s="70"/>
      <c r="E18" s="70"/>
      <c r="F18" s="70"/>
      <c r="G18" s="70"/>
      <c r="H18" s="70"/>
      <c r="I18" s="70"/>
      <c r="J18" s="75"/>
    </row>
    <row r="19" spans="1:11" ht="84" customHeight="1" x14ac:dyDescent="0.25">
      <c r="A19" s="9" t="s">
        <v>16</v>
      </c>
      <c r="B19" s="70" t="s">
        <v>58</v>
      </c>
      <c r="C19" s="70"/>
      <c r="D19" s="70"/>
      <c r="E19" s="70"/>
      <c r="F19" s="70"/>
      <c r="G19" s="70"/>
      <c r="H19" s="70"/>
      <c r="I19" s="70"/>
      <c r="J19" s="75"/>
    </row>
    <row r="20" spans="1:11" ht="37.5" customHeight="1" x14ac:dyDescent="0.25">
      <c r="A20" s="9" t="s">
        <v>17</v>
      </c>
      <c r="B20" s="70" t="s">
        <v>59</v>
      </c>
      <c r="C20" s="70"/>
      <c r="D20" s="70"/>
      <c r="E20" s="70"/>
      <c r="F20" s="70"/>
      <c r="G20" s="70"/>
      <c r="H20" s="70"/>
      <c r="I20" s="70"/>
      <c r="J20" s="75"/>
    </row>
    <row r="21" spans="1:11" ht="38.25" customHeight="1" x14ac:dyDescent="0.25">
      <c r="A21" s="9" t="s">
        <v>38</v>
      </c>
      <c r="B21" s="70" t="s">
        <v>65</v>
      </c>
      <c r="C21" s="71"/>
      <c r="D21" s="71"/>
      <c r="E21" s="71"/>
      <c r="F21" s="71"/>
      <c r="G21" s="71"/>
      <c r="H21" s="71"/>
      <c r="I21" s="71"/>
      <c r="J21" s="72"/>
      <c r="K21" s="1"/>
    </row>
    <row r="22" spans="1:11" ht="27.75" customHeight="1" x14ac:dyDescent="0.25">
      <c r="A22" s="61" t="s">
        <v>18</v>
      </c>
      <c r="B22" s="62"/>
      <c r="C22" s="62"/>
      <c r="D22" s="62"/>
      <c r="E22" s="62"/>
      <c r="F22" s="62"/>
      <c r="G22" s="62"/>
      <c r="H22" s="62"/>
      <c r="I22" s="62"/>
      <c r="J22" s="63"/>
    </row>
    <row r="23" spans="1:11" ht="27.75" customHeight="1" x14ac:dyDescent="0.25">
      <c r="A23" s="64" t="s">
        <v>19</v>
      </c>
      <c r="B23" s="65"/>
      <c r="C23" s="65"/>
      <c r="D23" s="65"/>
      <c r="E23" s="65"/>
      <c r="F23" s="65"/>
      <c r="G23" s="65"/>
      <c r="H23" s="65"/>
      <c r="I23" s="65"/>
      <c r="J23" s="66"/>
      <c r="K23" s="1"/>
    </row>
    <row r="24" spans="1:11" ht="27.75" customHeight="1" x14ac:dyDescent="0.25">
      <c r="A24" s="78" t="s">
        <v>20</v>
      </c>
      <c r="B24" s="79"/>
      <c r="C24" s="80" t="s">
        <v>21</v>
      </c>
      <c r="D24" s="81"/>
      <c r="E24" s="81"/>
      <c r="F24" s="81" t="s">
        <v>22</v>
      </c>
      <c r="G24" s="81"/>
      <c r="H24" s="79"/>
      <c r="I24" s="80" t="s">
        <v>23</v>
      </c>
      <c r="J24" s="82"/>
    </row>
    <row r="25" spans="1:11" ht="27.75" customHeight="1" x14ac:dyDescent="0.25">
      <c r="A25" s="83"/>
      <c r="B25" s="84"/>
      <c r="C25" s="85"/>
      <c r="D25" s="86"/>
      <c r="E25" s="87"/>
      <c r="F25" s="85"/>
      <c r="G25" s="86"/>
      <c r="H25" s="87"/>
      <c r="I25" s="88">
        <f>IF(G25&gt;0,G25/C25,0)</f>
        <v>0</v>
      </c>
      <c r="J25" s="89"/>
    </row>
    <row r="26" spans="1:11" ht="27.75" customHeight="1" x14ac:dyDescent="0.25">
      <c r="A26" s="64" t="s">
        <v>24</v>
      </c>
      <c r="B26" s="65"/>
      <c r="C26" s="65"/>
      <c r="D26" s="65"/>
      <c r="E26" s="65"/>
      <c r="F26" s="65"/>
      <c r="G26" s="65"/>
      <c r="H26" s="65"/>
      <c r="I26" s="65"/>
      <c r="J26" s="66"/>
      <c r="K26" s="1"/>
    </row>
    <row r="27" spans="1:11" ht="27.75" customHeight="1" x14ac:dyDescent="0.25">
      <c r="A27" s="5"/>
      <c r="B27"/>
      <c r="C27" s="90" t="s">
        <v>50</v>
      </c>
      <c r="D27" s="91"/>
      <c r="E27" s="90" t="s">
        <v>48</v>
      </c>
      <c r="F27" s="91"/>
      <c r="G27" s="90" t="s">
        <v>49</v>
      </c>
      <c r="H27" s="90"/>
      <c r="I27" s="90" t="s">
        <v>25</v>
      </c>
      <c r="J27" s="92"/>
    </row>
    <row r="28" spans="1:11" ht="36.75" customHeight="1" x14ac:dyDescent="0.25">
      <c r="A28" s="10" t="s">
        <v>26</v>
      </c>
      <c r="B28" s="11" t="s">
        <v>27</v>
      </c>
      <c r="C28" s="11" t="s">
        <v>39</v>
      </c>
      <c r="D28" s="11" t="s">
        <v>40</v>
      </c>
      <c r="E28" s="11" t="s">
        <v>42</v>
      </c>
      <c r="F28" s="11" t="s">
        <v>43</v>
      </c>
      <c r="G28" s="11" t="s">
        <v>44</v>
      </c>
      <c r="H28" s="11" t="s">
        <v>45</v>
      </c>
      <c r="I28" s="11" t="s">
        <v>46</v>
      </c>
      <c r="J28" s="12" t="s">
        <v>47</v>
      </c>
    </row>
    <row r="29" spans="1:11" ht="27.75" customHeight="1" x14ac:dyDescent="0.25">
      <c r="A29" s="13">
        <v>6285</v>
      </c>
      <c r="B29" s="14"/>
      <c r="C29" s="15">
        <v>685640</v>
      </c>
      <c r="D29" s="16">
        <v>3060097177</v>
      </c>
      <c r="E29" s="16">
        <v>102846</v>
      </c>
      <c r="F29" s="16">
        <v>459015068</v>
      </c>
      <c r="G29" s="17">
        <v>95624</v>
      </c>
      <c r="H29" s="16">
        <v>566884522.61000001</v>
      </c>
      <c r="I29" s="18">
        <f>Tabla1[[#This Row],[Física 
(E)]]/Tabla1[[#This Row],[Física
(C)]]</f>
        <v>0.92977850378235416</v>
      </c>
      <c r="J29" s="19">
        <f>Tabla1[[#This Row],[Financiera 
 (F)]]/Tabla1[[#This Row],[Financiera
(D)]]</f>
        <v>1.2350019904139617</v>
      </c>
    </row>
    <row r="30" spans="1:11" ht="27.75" customHeight="1" x14ac:dyDescent="0.25">
      <c r="A30" s="20"/>
      <c r="B30" s="21"/>
      <c r="C30" s="22"/>
      <c r="D30" s="23"/>
      <c r="E30" s="23"/>
      <c r="F30" s="23"/>
      <c r="G30" s="24"/>
      <c r="H30" s="23"/>
      <c r="I30" s="18"/>
      <c r="J30" s="19"/>
    </row>
    <row r="31" spans="1:11" ht="27.75" customHeight="1" x14ac:dyDescent="0.25">
      <c r="A31" s="61" t="s">
        <v>28</v>
      </c>
      <c r="B31" s="62"/>
      <c r="C31" s="62"/>
      <c r="D31" s="62"/>
      <c r="E31" s="62"/>
      <c r="F31" s="62"/>
      <c r="G31" s="62"/>
      <c r="H31" s="62"/>
      <c r="I31" s="62"/>
      <c r="J31" s="63"/>
    </row>
    <row r="32" spans="1:11" ht="27.75" customHeight="1" x14ac:dyDescent="0.25">
      <c r="A32" s="64" t="s">
        <v>29</v>
      </c>
      <c r="B32" s="65"/>
      <c r="C32" s="65"/>
      <c r="D32" s="65"/>
      <c r="E32" s="65"/>
      <c r="F32" s="65"/>
      <c r="G32" s="65"/>
      <c r="H32" s="65"/>
      <c r="I32" s="65"/>
      <c r="J32" s="66"/>
      <c r="K32" s="1"/>
    </row>
    <row r="33" spans="1:29" ht="27.75" customHeight="1" x14ac:dyDescent="0.25">
      <c r="A33" s="25" t="s">
        <v>30</v>
      </c>
      <c r="B33" s="70" t="s">
        <v>63</v>
      </c>
      <c r="C33" s="70"/>
      <c r="D33" s="70"/>
      <c r="E33" s="70"/>
      <c r="F33" s="70"/>
      <c r="G33" s="70"/>
      <c r="H33" s="70"/>
      <c r="I33" s="70"/>
      <c r="J33" s="75"/>
    </row>
    <row r="34" spans="1:29" ht="46.5" customHeight="1" x14ac:dyDescent="0.25">
      <c r="A34" s="25" t="s">
        <v>31</v>
      </c>
      <c r="B34" s="70" t="s">
        <v>60</v>
      </c>
      <c r="C34" s="70"/>
      <c r="D34" s="70"/>
      <c r="E34" s="70"/>
      <c r="F34" s="70"/>
      <c r="G34" s="70"/>
      <c r="H34" s="70"/>
      <c r="I34" s="70"/>
      <c r="J34" s="75"/>
    </row>
    <row r="35" spans="1:29" ht="97.5" customHeight="1" x14ac:dyDescent="0.25">
      <c r="A35" s="25" t="s">
        <v>32</v>
      </c>
      <c r="B35" s="101" t="s">
        <v>64</v>
      </c>
      <c r="C35" s="101"/>
      <c r="D35" s="101"/>
      <c r="E35" s="101"/>
      <c r="F35" s="101"/>
      <c r="G35" s="101"/>
      <c r="H35" s="101"/>
      <c r="I35" s="101"/>
      <c r="J35" s="102"/>
      <c r="K35" s="34"/>
      <c r="L35" s="34"/>
      <c r="M35" s="34"/>
      <c r="N35" s="34"/>
      <c r="O35" s="34"/>
      <c r="P35" s="34"/>
      <c r="Q35" s="34"/>
      <c r="R35" s="34"/>
      <c r="S35" s="34"/>
      <c r="T35" s="34"/>
      <c r="U35" s="34"/>
      <c r="V35" s="34"/>
      <c r="W35" s="34"/>
      <c r="X35" s="34"/>
      <c r="Y35" s="34"/>
      <c r="Z35" s="34"/>
      <c r="AA35" s="34"/>
      <c r="AB35" s="34"/>
      <c r="AC35" s="35"/>
    </row>
    <row r="36" spans="1:29" ht="81.75" customHeight="1" x14ac:dyDescent="0.25">
      <c r="A36" s="25" t="s">
        <v>33</v>
      </c>
      <c r="B36" s="70" t="s">
        <v>66</v>
      </c>
      <c r="C36" s="70"/>
      <c r="D36" s="70"/>
      <c r="E36" s="70"/>
      <c r="F36" s="70"/>
      <c r="G36" s="70"/>
      <c r="H36" s="70"/>
      <c r="I36" s="70"/>
      <c r="J36" s="75"/>
    </row>
    <row r="37" spans="1:29" ht="27.75" customHeight="1" x14ac:dyDescent="0.25">
      <c r="A37" s="61" t="s">
        <v>34</v>
      </c>
      <c r="B37" s="62"/>
      <c r="C37" s="62"/>
      <c r="D37" s="62"/>
      <c r="E37" s="62"/>
      <c r="F37" s="62"/>
      <c r="G37" s="62"/>
      <c r="H37" s="62"/>
      <c r="I37" s="62"/>
      <c r="J37" s="63"/>
    </row>
    <row r="38" spans="1:29" ht="27.75" customHeight="1" x14ac:dyDescent="0.25">
      <c r="A38" s="93" t="s">
        <v>35</v>
      </c>
      <c r="B38" s="94"/>
      <c r="C38" s="94"/>
      <c r="D38" s="94"/>
      <c r="E38" s="94"/>
      <c r="F38" s="94"/>
      <c r="G38" s="94"/>
      <c r="H38" s="94"/>
      <c r="I38" s="94"/>
      <c r="J38" s="95"/>
      <c r="K38" s="1"/>
    </row>
    <row r="39" spans="1:29" ht="27.75" customHeight="1" x14ac:dyDescent="0.25">
      <c r="A39" s="96" t="s">
        <v>67</v>
      </c>
      <c r="B39" s="76"/>
      <c r="C39" s="76"/>
      <c r="D39" s="76"/>
      <c r="E39" s="76"/>
      <c r="F39" s="76"/>
      <c r="G39" s="76"/>
      <c r="H39" s="76"/>
      <c r="I39" s="76"/>
      <c r="J39" s="77"/>
    </row>
    <row r="40" spans="1:29" ht="27.75" customHeight="1" x14ac:dyDescent="0.25">
      <c r="A40" s="31"/>
      <c r="B40" s="31"/>
      <c r="C40" s="31"/>
      <c r="D40" s="31"/>
      <c r="E40" s="31"/>
      <c r="F40" s="31"/>
      <c r="G40" s="31"/>
      <c r="H40" s="31"/>
      <c r="I40" s="31"/>
      <c r="J40" s="31"/>
    </row>
    <row r="41" spans="1:29" ht="27.75" customHeight="1" x14ac:dyDescent="0.25">
      <c r="A41" s="97" t="s">
        <v>41</v>
      </c>
      <c r="B41" s="97"/>
      <c r="C41" s="97"/>
      <c r="D41" s="97"/>
      <c r="E41" s="97"/>
      <c r="F41" s="97"/>
      <c r="G41" s="97"/>
      <c r="H41" s="97"/>
      <c r="I41" s="97"/>
      <c r="J41" s="97"/>
    </row>
    <row r="42" spans="1:29" ht="15" customHeight="1" x14ac:dyDescent="0.25"/>
    <row r="43" spans="1:29" ht="15" hidden="1" customHeight="1" x14ac:dyDescent="0.25"/>
    <row r="44" spans="1:29" ht="15" hidden="1" customHeight="1" x14ac:dyDescent="0.25"/>
    <row r="45" spans="1:29" ht="15" customHeight="1" x14ac:dyDescent="0.25">
      <c r="A45"/>
      <c r="B45"/>
      <c r="C45"/>
      <c r="D45"/>
      <c r="E45"/>
      <c r="F45"/>
      <c r="G45"/>
      <c r="H45"/>
      <c r="I45"/>
      <c r="J45"/>
    </row>
    <row r="46" spans="1:29" ht="15" customHeight="1" x14ac:dyDescent="0.25">
      <c r="A46"/>
      <c r="B46"/>
      <c r="C46"/>
      <c r="D46"/>
      <c r="E46"/>
      <c r="F46"/>
      <c r="G46"/>
      <c r="H46"/>
      <c r="I46"/>
      <c r="J46"/>
    </row>
    <row r="47" spans="1:29" ht="15" customHeight="1" x14ac:dyDescent="0.25">
      <c r="A47"/>
      <c r="B47"/>
      <c r="C47"/>
      <c r="D47"/>
      <c r="E47"/>
      <c r="F47"/>
      <c r="G47"/>
      <c r="H47"/>
      <c r="I47"/>
      <c r="J47"/>
    </row>
    <row r="48" spans="1:29" ht="15" customHeight="1" x14ac:dyDescent="0.25">
      <c r="A48"/>
      <c r="B48"/>
      <c r="C48"/>
      <c r="D48"/>
      <c r="E48"/>
      <c r="F48"/>
      <c r="G48"/>
      <c r="H48"/>
      <c r="I48"/>
      <c r="J48"/>
    </row>
    <row r="49" spans="1:10" ht="15" customHeight="1" x14ac:dyDescent="0.25">
      <c r="A49"/>
      <c r="B49"/>
      <c r="C49"/>
      <c r="D49"/>
      <c r="E49"/>
      <c r="F49"/>
      <c r="G49"/>
      <c r="H49"/>
      <c r="I49"/>
      <c r="J49"/>
    </row>
    <row r="50" spans="1:10" ht="15" customHeight="1" x14ac:dyDescent="0.25">
      <c r="A50"/>
      <c r="B50"/>
      <c r="C50"/>
      <c r="D50"/>
      <c r="E50"/>
      <c r="F50"/>
      <c r="G50"/>
      <c r="H50"/>
      <c r="I50"/>
      <c r="J50"/>
    </row>
    <row r="51" spans="1:10" ht="15" customHeight="1" x14ac:dyDescent="0.25">
      <c r="A51"/>
      <c r="B51"/>
      <c r="C51"/>
      <c r="D51"/>
      <c r="E51"/>
      <c r="F51"/>
      <c r="G51"/>
      <c r="H51"/>
      <c r="I51"/>
      <c r="J51"/>
    </row>
    <row r="52" spans="1:10" ht="15" customHeight="1" x14ac:dyDescent="0.25">
      <c r="A52"/>
      <c r="B52"/>
      <c r="C52"/>
      <c r="D52"/>
      <c r="E52"/>
      <c r="F52"/>
      <c r="G52"/>
      <c r="H52"/>
      <c r="I52"/>
      <c r="J52"/>
    </row>
    <row r="53" spans="1:10" ht="15" customHeight="1" x14ac:dyDescent="0.25">
      <c r="A53"/>
      <c r="B53"/>
      <c r="C53"/>
      <c r="D53"/>
      <c r="E53"/>
      <c r="F53"/>
      <c r="G53"/>
      <c r="H53"/>
      <c r="I53"/>
      <c r="J53"/>
    </row>
    <row r="54" spans="1:10" ht="15" customHeight="1" x14ac:dyDescent="0.25">
      <c r="A54"/>
      <c r="B54"/>
      <c r="C54"/>
      <c r="D54"/>
      <c r="E54"/>
      <c r="F54"/>
      <c r="G54"/>
      <c r="H54"/>
      <c r="I54"/>
      <c r="J54"/>
    </row>
    <row r="55" spans="1:10" ht="15" customHeight="1" x14ac:dyDescent="0.25">
      <c r="A55"/>
      <c r="B55"/>
      <c r="C55"/>
      <c r="D55"/>
      <c r="E55"/>
      <c r="F55"/>
      <c r="G55"/>
      <c r="H55"/>
      <c r="I55"/>
      <c r="J55"/>
    </row>
    <row r="56" spans="1:10" ht="15" customHeight="1" x14ac:dyDescent="0.25">
      <c r="A56"/>
      <c r="B56"/>
      <c r="C56"/>
      <c r="D56"/>
      <c r="E56"/>
      <c r="F56"/>
      <c r="G56"/>
      <c r="H56"/>
      <c r="I56"/>
      <c r="J56"/>
    </row>
  </sheetData>
  <mergeCells count="48">
    <mergeCell ref="A37:J37"/>
    <mergeCell ref="A38:J38"/>
    <mergeCell ref="A39:J39"/>
    <mergeCell ref="A41:J41"/>
    <mergeCell ref="B10:J10"/>
    <mergeCell ref="B21:J21"/>
    <mergeCell ref="A31:J31"/>
    <mergeCell ref="A32:J32"/>
    <mergeCell ref="F24:H24"/>
    <mergeCell ref="C15:J15"/>
    <mergeCell ref="C14:J14"/>
    <mergeCell ref="C16:J16"/>
    <mergeCell ref="A17:J17"/>
    <mergeCell ref="B18:J18"/>
    <mergeCell ref="B19:J19"/>
    <mergeCell ref="B20:J20"/>
    <mergeCell ref="A22:J22"/>
    <mergeCell ref="A23:J23"/>
    <mergeCell ref="A24:B24"/>
    <mergeCell ref="B33:J33"/>
    <mergeCell ref="B34:J34"/>
    <mergeCell ref="I24:J24"/>
    <mergeCell ref="C24:E24"/>
    <mergeCell ref="B36:J36"/>
    <mergeCell ref="A25:B25"/>
    <mergeCell ref="I25:J25"/>
    <mergeCell ref="A26:J26"/>
    <mergeCell ref="C27:D27"/>
    <mergeCell ref="G27:H27"/>
    <mergeCell ref="I27:J27"/>
    <mergeCell ref="C25:E25"/>
    <mergeCell ref="F25:H25"/>
    <mergeCell ref="E27:F27"/>
    <mergeCell ref="B35:J35"/>
    <mergeCell ref="B1:J1"/>
    <mergeCell ref="B2:C2"/>
    <mergeCell ref="D2:H2"/>
    <mergeCell ref="B3:C3"/>
    <mergeCell ref="D3:H3"/>
    <mergeCell ref="A4:J4"/>
    <mergeCell ref="B8:J8"/>
    <mergeCell ref="B11:J11"/>
    <mergeCell ref="B12:J12"/>
    <mergeCell ref="A13:J13"/>
    <mergeCell ref="A5:J5"/>
    <mergeCell ref="A6:J6"/>
    <mergeCell ref="A7:J7"/>
    <mergeCell ref="B9:J9"/>
  </mergeCells>
  <phoneticPr fontId="22" type="noConversion"/>
  <dataValidations count="15">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E29:F30 F28"/>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
    <dataValidation allowBlank="1" showInputMessage="1" showErrorMessage="1" prompt="¿En qué consiste el producto? su objetivo" sqref="B33:J3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31496062992125984" top="0.55118110236220474" bottom="0.35433070866141736" header="0.31496062992125984" footer="0.31496062992125984"/>
  <pageSetup orientation="landscape" r:id="rId1"/>
  <rowBreaks count="3" manualBreakCount="3">
    <brk id="18" max="9" man="1"/>
    <brk id="34" max="9" man="1"/>
    <brk id="55"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Diomaris Reyes</cp:lastModifiedBy>
  <cp:lastPrinted>2022-04-13T16:44:14Z</cp:lastPrinted>
  <dcterms:created xsi:type="dcterms:W3CDTF">2021-03-22T15:50:10Z</dcterms:created>
  <dcterms:modified xsi:type="dcterms:W3CDTF">2022-04-13T16:45:04Z</dcterms:modified>
</cp:coreProperties>
</file>