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66925"/>
  <mc:AlternateContent xmlns:mc="http://schemas.openxmlformats.org/markup-compatibility/2006">
    <mc:Choice Requires="x15">
      <x15ac:absPath xmlns:x15ac="http://schemas.microsoft.com/office/spreadsheetml/2010/11/ac" url="H:\DREYES\EJECUCION TRIMESTRA-INFORME FISICO-FINANCIERO\2023\"/>
    </mc:Choice>
  </mc:AlternateContent>
  <xr:revisionPtr revIDLastSave="0" documentId="13_ncr:1_{027AFF03-7DC4-4AB9-80B0-878DC343D7BD}" xr6:coauthVersionLast="36" xr6:coauthVersionMax="36" xr10:uidLastSave="{00000000-0000-0000-0000-000000000000}"/>
  <bookViews>
    <workbookView xWindow="0" yWindow="0" windowWidth="28800" windowHeight="12225" xr2:uid="{00000000-000D-0000-FFFF-FFFF00000000}"/>
  </bookViews>
  <sheets>
    <sheet name="6284" sheetId="1" r:id="rId1"/>
    <sheet name="6285" sheetId="2" r:id="rId2"/>
  </sheets>
  <externalReferences>
    <externalReference r:id="rId3"/>
  </externalReferences>
  <definedNames>
    <definedName name="_xlnm.Print_Area" localSheetId="0">'6284'!$A$1:$J$54</definedName>
    <definedName name="_xlnm.Print_Area" localSheetId="1">'6285'!$A$1:$J$56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2" l="1"/>
  <c r="I29" i="2"/>
  <c r="I25" i="1"/>
  <c r="I29" i="1" l="1"/>
  <c r="I25" i="2"/>
  <c r="C16" i="2"/>
  <c r="C15" i="2"/>
  <c r="C14" i="2"/>
  <c r="J29" i="1"/>
  <c r="C16" i="1"/>
  <c r="C15" i="1"/>
  <c r="C14" i="1"/>
</calcChain>
</file>

<file path=xl/sharedStrings.xml><?xml version="1.0" encoding="utf-8"?>
<sst xmlns="http://schemas.openxmlformats.org/spreadsheetml/2006/main" count="157" uniqueCount="82">
  <si>
    <t>Código</t>
  </si>
  <si>
    <t>Documento Relacionado</t>
  </si>
  <si>
    <t>Fecha Versión</t>
  </si>
  <si>
    <t>Versión</t>
  </si>
  <si>
    <t>DEC-FOR013</t>
  </si>
  <si>
    <t>I -Información Instituciónal</t>
  </si>
  <si>
    <t>I.I - Completar los datos requeridos sobre la institución</t>
  </si>
  <si>
    <t>Capítulo</t>
  </si>
  <si>
    <t>5155-INSTITUTO NACIONAL DE FORMACIÒN TECNICO PREFESIONAL</t>
  </si>
  <si>
    <t>Subcapítulo</t>
  </si>
  <si>
    <t>01-INSTITUTO NACIONAL DE FORMACIÒN TECNICO PREFESIONAL</t>
  </si>
  <si>
    <t>Unidad Ejecutora</t>
  </si>
  <si>
    <t>0001-INSTITUTO NACIONAL DE FORMACIÒN TECNICO PREFESIONAL</t>
  </si>
  <si>
    <t>Misión</t>
  </si>
  <si>
    <t xml:space="preserve">Contribuir al desarrollo económico y social del país a través de la rectoría del sistema nacional de formación técnico profesional y la prestación de los servicios de formación y apoyo a la productividad.
</t>
  </si>
  <si>
    <t>Visión</t>
  </si>
  <si>
    <t>Ejercer con efectividad la rectoría del Sistema Nacional de Formación Técnico Profesional y ofrecer servicios innovadores con los más altos estándares de calidad a los grupos de interés.</t>
  </si>
  <si>
    <t>II. Contribución a la Estrategia Nacional de Desarrollo</t>
  </si>
  <si>
    <t>Eje estratégico:</t>
  </si>
  <si>
    <t>Objetivo general:</t>
  </si>
  <si>
    <t>Objetivo(s) específico(s):</t>
  </si>
  <si>
    <t>3.4.2</t>
  </si>
  <si>
    <t>III. Información del Programa</t>
  </si>
  <si>
    <t>Nombre:</t>
  </si>
  <si>
    <t>11 - Formación técnico profesional a los trabajadores del sector productivo</t>
  </si>
  <si>
    <t>Descripción:</t>
  </si>
  <si>
    <t>A través de este servicio el INFOTEP atiende las necesidades de formación de los recursos humanos que requieren los sectores productivos del país, para lo cual se desarrollan programas de formación en diferentes modalidades: habilitación, complementación, formación continua en centros, formación dual, maestros técnicos y capacitación puntual adaptados a las necesidades de formación de los diferentes sectores.</t>
  </si>
  <si>
    <r>
      <t>Beneficiarios:</t>
    </r>
    <r>
      <rPr>
        <sz val="12"/>
        <color rgb="FF000000"/>
        <rFont val="Century Gothic"/>
        <family val="2"/>
      </rPr>
      <t xml:space="preserve"> </t>
    </r>
  </si>
  <si>
    <t>Población joven de 16 años en adelante y adultos con dificultades para acceder a la educación formal y optan por la formación técnico profesional para mejorar sus condiciones de vida.</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</si>
  <si>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</si>
  <si>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</si>
  <si>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</si>
  <si>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</si>
  <si>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</si>
  <si>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</si>
  <si>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</si>
  <si>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</si>
  <si>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</si>
  <si>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</si>
  <si>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</si>
  <si>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</si>
  <si>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</si>
  <si>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</si>
  <si>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</si>
  <si>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</si>
  <si>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</si>
  <si>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</si>
  <si>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</si>
  <si>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</si>
  <si>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</si>
  <si>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</si>
  <si>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</si>
  <si>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</si>
  <si>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Asesoría y asistencia técnica a las empresas para la mejora de la productividad</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</si>
  <si>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</si>
  <si>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</si>
  <si>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</si>
  <si>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</si>
  <si>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</si>
  <si>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Preparado por:</t>
  </si>
  <si>
    <t>Revisado por:</t>
  </si>
  <si>
    <t>Diomaris Reyes</t>
  </si>
  <si>
    <t>Yanira Núñez</t>
  </si>
  <si>
    <t>Enc. División Presupuesto y Proyectos</t>
  </si>
  <si>
    <t>Subencargada de Planificación y Desarrollo</t>
  </si>
  <si>
    <t>Aprobado por:</t>
  </si>
  <si>
    <t>Bilma M. Erasme B.</t>
  </si>
  <si>
    <t>Ondina Marte</t>
  </si>
  <si>
    <t>Directora de Adm. y Finanzas</t>
  </si>
  <si>
    <t>Directora de Planificación y Desarrollo</t>
  </si>
  <si>
    <t>6285 Capacitación  a población joven y adulta para el trabajo productivo</t>
  </si>
  <si>
    <t xml:space="preserve">Está dirigida a la formación técnica de personas adultas y jóvenes de 16 años en adelante que demanden el servicio en todo el territorio nacional. Facilita la adquisición de conocimientos teóricos y prácticos y el desarrollo de las aptitudes que requieren los participantes o grupo de ocupaciones relacionadas, para insertarse en el mercado laboral.  </t>
  </si>
  <si>
    <t>Ejecución Trimestral enero-marzo 2023</t>
  </si>
  <si>
    <t>Programación Trimestral enero-marzo 2023</t>
  </si>
  <si>
    <t>Asistir  a 830 empresas  en servicios de capacitación en el trimestre enero-marzo 2023.</t>
  </si>
  <si>
    <t>En el 2do. semestre se realizará la reformulación de las metas operativas tomando en cuenta el aumento de la demanda de este servicio.</t>
  </si>
  <si>
    <t>En el 2do. semestre se realizará la reformulación de las metas operativas para ajustarlas a las nuevas estrategias que desarrolla la institución.</t>
  </si>
  <si>
    <t>En el trimestre enero-marzo se atendieron 1,245 empresas a través del servicio de Asesoría y Asistencia técnica para la mejora de la productividad, para una ejecución de un 150% en relación a las metas planificadas. La ejecución financiera fue de RD$94,158,893.66 para un 126.91% en relación a las metas planificadas.</t>
  </si>
  <si>
    <t>Informe de Evaluación Trimestral de las Metas Físicas-Financieras</t>
  </si>
  <si>
    <t>La desviación en la ejecución de las metas fìsicas de un 50% de  se debe a que la ampliación de la cobertura del servicio ha permitido atender un mayor número de empresas. La ejecución de las metas financieras presenta una desviación de 26.91% por encima de las metas planificadas, esto de debe a la sobreejecución de las metas fisicas.</t>
  </si>
  <si>
    <t xml:space="preserve">La desviación de las metas físicas fue de 45.87% en relación a las metas planificadas, esto se debe a la ampliación de la infraestructura física de la institución, lo que ha permitido atender una mayor cantidad de participantes en cursos de formación técnica profesional. La desviación de las metas financieras fue de  52.23%,  lo que se corresponde con el incremento en la ejecución de las metas físicas.  </t>
  </si>
  <si>
    <t>128,367  participantes capacitados a través del servicio de Formación Técnico Profesional en el trimestre enero-marzo, para una ejecución de 145.87% en relación a las metas planificadas. La ejecución de las metas financieras fue de 152.23%.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</si>
</sst>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dd/mm/yyyy;@"/>
    <numFmt numFmtId="166" formatCode="[$-10409]#,##0;\-#,##0"/>
    <numFmt numFmtId="167" formatCode="[$-10409]#,##0.00;\-#,##0.00"/>
    <numFmt numFmtId="168" formatCode="[$-10409]0.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i/>
      <sz val="11"/>
      <name val="Calibri"/>
      <family val="2"/>
      <scheme val="minor"/>
    </font>
    <font>
      <b/>
      <sz val="11"/>
      <name val="Calibri"/>
      <family val="2"/>
    </font>
    <font>
      <b/>
      <sz val="11"/>
      <color rgb="FF000000"/>
      <name val="Calibri"/>
      <family val="2"/>
    </font>
    <font>
      <b/>
      <sz val="10"/>
      <color rgb="FF000000"/>
      <name val="Calibri"/>
      <family val="2"/>
    </font>
    <font>
      <sz val="9"/>
      <name val="Calibri"/>
      <family val="2"/>
    </font>
    <font>
      <i/>
      <sz val="11"/>
      <color rgb="FF000000"/>
      <name val="Calibri"/>
      <family val="2"/>
      <scheme val="minor"/>
    </font>
    <font>
      <b/>
      <sz val="11"/>
      <color theme="0"/>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165"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17" xfId="0" applyFont="1" applyBorder="1" applyAlignment="1">
      <alignment vertical="center"/>
    </xf>
    <xf numFmtId="0" fontId="3" fillId="0" borderId="17" xfId="0" applyFont="1" applyBorder="1"/>
    <xf numFmtId="0" fontId="13" fillId="0" borderId="0" xfId="0" applyFont="1" applyProtection="1">
      <protection locked="0"/>
    </xf>
    <xf numFmtId="0" fontId="14" fillId="7" borderId="19" xfId="0" applyFont="1" applyFill="1" applyBorder="1" applyAlignment="1">
      <alignment horizontal="center" vertical="center" wrapText="1"/>
    </xf>
    <xf numFmtId="0" fontId="14" fillId="7" borderId="19" xfId="0" applyFont="1" applyFill="1" applyBorder="1" applyAlignment="1">
      <alignment horizontal="center" vertical="center"/>
    </xf>
    <xf numFmtId="0" fontId="10" fillId="0" borderId="17" xfId="0" applyFont="1" applyBorder="1" applyAlignment="1">
      <alignment vertical="center" wrapText="1"/>
    </xf>
    <xf numFmtId="0" fontId="14" fillId="0" borderId="19" xfId="0" applyFont="1" applyBorder="1" applyAlignment="1" applyProtection="1">
      <alignment horizontal="center" vertical="center" wrapText="1"/>
      <protection locked="0"/>
    </xf>
    <xf numFmtId="0" fontId="10" fillId="0" borderId="23" xfId="0" applyFont="1" applyBorder="1" applyAlignment="1">
      <alignment vertical="center" wrapText="1"/>
    </xf>
    <xf numFmtId="0" fontId="2" fillId="0" borderId="0" xfId="0" applyFont="1" applyProtection="1">
      <protection locked="0"/>
    </xf>
    <xf numFmtId="0" fontId="0" fillId="0" borderId="17" xfId="0" applyBorder="1"/>
    <xf numFmtId="0" fontId="19" fillId="9" borderId="34" xfId="0" applyFont="1" applyFill="1" applyBorder="1" applyAlignment="1">
      <alignment horizontal="center" vertical="center" wrapText="1" readingOrder="1"/>
    </xf>
    <xf numFmtId="0" fontId="19" fillId="9" borderId="35" xfId="0" applyFont="1" applyFill="1" applyBorder="1" applyAlignment="1">
      <alignment horizontal="center" vertical="center" wrapText="1" readingOrder="1"/>
    </xf>
    <xf numFmtId="0" fontId="19" fillId="9" borderId="36" xfId="0" applyFont="1" applyFill="1" applyBorder="1" applyAlignment="1">
      <alignment horizontal="center" vertical="center" wrapText="1" readingOrder="1"/>
    </xf>
    <xf numFmtId="0" fontId="20" fillId="0" borderId="32" xfId="0" applyFont="1" applyBorder="1" applyAlignment="1" applyProtection="1">
      <alignment vertical="top" wrapText="1"/>
      <protection locked="0"/>
    </xf>
    <xf numFmtId="166" fontId="20" fillId="0" borderId="32" xfId="0" applyNumberFormat="1" applyFont="1" applyBorder="1" applyAlignment="1" applyProtection="1">
      <alignment horizontal="center" vertical="center" wrapText="1" readingOrder="1"/>
      <protection locked="0"/>
    </xf>
    <xf numFmtId="167" fontId="20" fillId="0" borderId="32" xfId="0" applyNumberFormat="1" applyFont="1" applyBorder="1" applyAlignment="1" applyProtection="1">
      <alignment horizontal="center" vertical="center" wrapText="1" readingOrder="1"/>
      <protection locked="0"/>
    </xf>
    <xf numFmtId="166" fontId="20" fillId="0" borderId="32" xfId="0" applyNumberFormat="1" applyFont="1" applyBorder="1" applyAlignment="1" applyProtection="1">
      <alignment horizontal="center" vertical="center" wrapText="1"/>
      <protection locked="0"/>
    </xf>
    <xf numFmtId="10" fontId="20" fillId="8" borderId="32" xfId="2" applyNumberFormat="1" applyFont="1" applyFill="1" applyBorder="1" applyAlignment="1" applyProtection="1">
      <alignment horizontal="center" vertical="center" wrapText="1" readingOrder="1"/>
      <protection locked="0"/>
    </xf>
    <xf numFmtId="168" fontId="20" fillId="8" borderId="28" xfId="0" applyNumberFormat="1" applyFont="1" applyFill="1" applyBorder="1" applyAlignment="1" applyProtection="1">
      <alignment horizontal="center" vertical="center" wrapText="1" readingOrder="1"/>
      <protection locked="0"/>
    </xf>
    <xf numFmtId="0" fontId="20" fillId="0" borderId="37" xfId="0" applyFont="1" applyBorder="1" applyAlignment="1" applyProtection="1">
      <alignment vertical="top" wrapText="1"/>
      <protection locked="0"/>
    </xf>
    <xf numFmtId="0" fontId="20" fillId="0" borderId="38" xfId="0" applyFont="1" applyBorder="1" applyAlignment="1" applyProtection="1">
      <alignment vertical="top" wrapText="1"/>
      <protection locked="0"/>
    </xf>
    <xf numFmtId="166" fontId="20" fillId="0" borderId="38" xfId="0" applyNumberFormat="1" applyFont="1" applyBorder="1" applyAlignment="1" applyProtection="1">
      <alignment horizontal="center" vertical="center" wrapText="1" readingOrder="1"/>
      <protection locked="0"/>
    </xf>
    <xf numFmtId="167" fontId="20" fillId="0" borderId="38" xfId="0" applyNumberFormat="1" applyFont="1" applyBorder="1" applyAlignment="1" applyProtection="1">
      <alignment horizontal="center" vertical="center" wrapText="1" readingOrder="1"/>
      <protection locked="0"/>
    </xf>
    <xf numFmtId="166" fontId="20" fillId="0" borderId="38" xfId="0" applyNumberFormat="1" applyFont="1" applyBorder="1" applyAlignment="1" applyProtection="1">
      <alignment horizontal="center" vertical="center" wrapText="1"/>
      <protection locked="0"/>
    </xf>
    <xf numFmtId="0" fontId="10" fillId="0" borderId="39"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3" fillId="0" borderId="0" xfId="0" applyFont="1" applyFill="1" applyBorder="1" applyAlignment="1">
      <alignment vertical="center" readingOrder="1"/>
    </xf>
    <xf numFmtId="0" fontId="10" fillId="0" borderId="23" xfId="0" applyFont="1" applyBorder="1" applyAlignment="1" applyProtection="1">
      <alignment vertical="center" wrapText="1"/>
      <protection locked="0"/>
    </xf>
    <xf numFmtId="0" fontId="12" fillId="0" borderId="0" xfId="0" applyFont="1" applyBorder="1" applyAlignment="1" applyProtection="1">
      <alignment horizontal="left" vertical="center" wrapText="1"/>
      <protection locked="0"/>
    </xf>
    <xf numFmtId="0" fontId="13" fillId="0" borderId="24" xfId="0" applyFont="1" applyBorder="1" applyProtection="1">
      <protection locked="0"/>
    </xf>
    <xf numFmtId="0" fontId="13" fillId="0" borderId="0" xfId="0" applyFont="1" applyAlignment="1" applyProtection="1">
      <alignment horizontal="center"/>
      <protection locked="0"/>
    </xf>
    <xf numFmtId="0" fontId="16" fillId="0" borderId="0" xfId="0" applyFont="1" applyFill="1" applyBorder="1" applyAlignment="1">
      <alignment vertical="center" readingOrder="1"/>
    </xf>
    <xf numFmtId="0" fontId="16" fillId="0" borderId="18" xfId="0" applyFont="1" applyFill="1" applyBorder="1" applyAlignment="1">
      <alignment vertical="center" readingOrder="1"/>
    </xf>
    <xf numFmtId="3" fontId="20" fillId="0" borderId="32" xfId="0" applyNumberFormat="1" applyFont="1" applyBorder="1" applyAlignment="1" applyProtection="1">
      <alignment horizontal="center" vertical="center" wrapText="1" readingOrder="1"/>
      <protection locked="0"/>
    </xf>
    <xf numFmtId="49" fontId="20" fillId="0" borderId="32" xfId="0" applyNumberFormat="1" applyFont="1" applyBorder="1" applyAlignment="1" applyProtection="1">
      <alignment horizontal="center" vertical="center" wrapText="1" readingOrder="1"/>
      <protection locked="0"/>
    </xf>
    <xf numFmtId="0" fontId="20" fillId="0" borderId="27" xfId="0" applyFont="1" applyBorder="1" applyAlignment="1" applyProtection="1">
      <alignment horizontal="center" vertical="center" wrapText="1"/>
      <protection locked="0"/>
    </xf>
    <xf numFmtId="0" fontId="10" fillId="0" borderId="39" xfId="0" applyFont="1" applyBorder="1" applyAlignment="1">
      <alignment vertical="center" wrapText="1"/>
    </xf>
    <xf numFmtId="0" fontId="10" fillId="0" borderId="23" xfId="0" applyFont="1" applyBorder="1" applyAlignment="1">
      <alignment vertical="center"/>
    </xf>
    <xf numFmtId="0" fontId="17" fillId="0" borderId="0" xfId="0" applyFont="1" applyAlignment="1" applyProtection="1">
      <alignment horizontal="center"/>
      <protection locked="0"/>
    </xf>
    <xf numFmtId="0" fontId="13" fillId="0" borderId="0" xfId="0" applyFont="1" applyAlignment="1" applyProtection="1">
      <alignment horizontal="center"/>
      <protection locked="0"/>
    </xf>
    <xf numFmtId="0" fontId="17" fillId="0" borderId="0" xfId="0" applyFont="1" applyBorder="1" applyAlignment="1" applyProtection="1">
      <alignment horizontal="center" vertical="top"/>
      <protection locked="0"/>
    </xf>
    <xf numFmtId="0" fontId="13" fillId="0" borderId="24" xfId="0" applyFont="1" applyBorder="1" applyAlignment="1" applyProtection="1">
      <alignment horizontal="center"/>
      <protection locked="0"/>
    </xf>
    <xf numFmtId="0" fontId="9" fillId="6" borderId="17" xfId="0" applyFont="1" applyFill="1" applyBorder="1" applyAlignment="1">
      <alignment horizontal="left" vertical="center"/>
    </xf>
    <xf numFmtId="0" fontId="9" fillId="6" borderId="0" xfId="0" applyFont="1" applyFill="1" applyAlignment="1">
      <alignment horizontal="left" vertical="center"/>
    </xf>
    <xf numFmtId="0" fontId="9" fillId="6" borderId="18" xfId="0" applyFont="1" applyFill="1" applyBorder="1" applyAlignment="1">
      <alignment horizontal="left" vertical="center"/>
    </xf>
    <xf numFmtId="0" fontId="12" fillId="0" borderId="40"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21" fillId="0" borderId="0" xfId="0" applyNumberFormat="1" applyFont="1" applyFill="1" applyBorder="1" applyAlignment="1">
      <alignment horizontal="left" vertical="center" wrapText="1" readingOrder="1"/>
    </xf>
    <xf numFmtId="0" fontId="21" fillId="0" borderId="18" xfId="0" applyNumberFormat="1" applyFont="1" applyFill="1" applyBorder="1" applyAlignment="1">
      <alignment horizontal="left" vertical="center" wrapText="1" readingOrder="1"/>
    </xf>
    <xf numFmtId="0" fontId="16" fillId="2" borderId="0" xfId="0" applyFont="1" applyFill="1" applyBorder="1" applyAlignment="1" applyProtection="1">
      <alignment horizontal="left" vertical="center" wrapText="1"/>
      <protection locked="0"/>
    </xf>
    <xf numFmtId="0" fontId="16" fillId="2" borderId="18" xfId="0" applyFont="1" applyFill="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9" fillId="6" borderId="17" xfId="0" applyFont="1" applyFill="1" applyBorder="1" applyAlignment="1">
      <alignment horizontal="left" vertical="center" wrapText="1"/>
    </xf>
    <xf numFmtId="0" fontId="9" fillId="6" borderId="0" xfId="0" applyFont="1" applyFill="1" applyAlignment="1">
      <alignment horizontal="left" vertical="center" wrapText="1"/>
    </xf>
    <xf numFmtId="0" fontId="9" fillId="6" borderId="18" xfId="0" applyFont="1" applyFill="1" applyBorder="1" applyAlignment="1">
      <alignment horizontal="left" vertical="center" wrapText="1"/>
    </xf>
    <xf numFmtId="0" fontId="16" fillId="0" borderId="23"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0" fontId="23" fillId="0" borderId="0" xfId="0" applyFont="1" applyAlignment="1">
      <alignment horizontal="left" vertical="center" wrapText="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0" fontId="17" fillId="7" borderId="28" xfId="0" applyFont="1" applyFill="1" applyBorder="1" applyAlignment="1">
      <alignment horizontal="center" vertical="center" wrapText="1" readingOrder="1"/>
    </xf>
    <xf numFmtId="0" fontId="17" fillId="7" borderId="29" xfId="0" applyFont="1" applyFill="1" applyBorder="1" applyAlignment="1">
      <alignment horizontal="center" vertical="center" wrapText="1" readingOrder="1"/>
    </xf>
    <xf numFmtId="0" fontId="17" fillId="7" borderId="30" xfId="0" applyFont="1" applyFill="1" applyBorder="1" applyAlignment="1">
      <alignment horizontal="center" vertical="center" wrapText="1" readingOrder="1"/>
    </xf>
    <xf numFmtId="39" fontId="13" fillId="0" borderId="31" xfId="1" applyNumberFormat="1" applyFont="1" applyFill="1" applyBorder="1" applyAlignment="1" applyProtection="1">
      <alignment horizontal="center" vertical="center" wrapText="1" readingOrder="1"/>
      <protection locked="0"/>
    </xf>
    <xf numFmtId="39" fontId="13" fillId="0" borderId="32"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39" fontId="13" fillId="0" borderId="29" xfId="1" applyNumberFormat="1" applyFont="1" applyFill="1" applyBorder="1" applyAlignment="1" applyProtection="1">
      <alignment horizontal="center" vertical="center" wrapText="1" readingOrder="1"/>
      <protection locked="0"/>
    </xf>
    <xf numFmtId="39" fontId="13" fillId="0" borderId="27" xfId="1" applyNumberFormat="1" applyFont="1" applyFill="1" applyBorder="1" applyAlignment="1" applyProtection="1">
      <alignment horizontal="center" vertical="center" wrapText="1" readingOrder="1"/>
      <protection locked="0"/>
    </xf>
    <xf numFmtId="10" fontId="13" fillId="8" borderId="32" xfId="2" applyNumberFormat="1" applyFont="1" applyFill="1" applyBorder="1" applyAlignment="1" applyProtection="1">
      <alignment horizontal="center" vertical="center" wrapText="1" readingOrder="1"/>
    </xf>
    <xf numFmtId="10" fontId="13" fillId="8" borderId="33" xfId="2" applyNumberFormat="1" applyFont="1" applyFill="1" applyBorder="1" applyAlignment="1" applyProtection="1">
      <alignment horizontal="center" vertical="center" wrapText="1" readingOrder="1"/>
    </xf>
    <xf numFmtId="0" fontId="18" fillId="9" borderId="32" xfId="0" applyFont="1" applyFill="1" applyBorder="1" applyAlignment="1">
      <alignment horizontal="center" vertical="center" wrapText="1" readingOrder="1"/>
    </xf>
    <xf numFmtId="0" fontId="13" fillId="7" borderId="32" xfId="0" applyFont="1" applyFill="1" applyBorder="1" applyAlignment="1">
      <alignment vertical="top" wrapText="1"/>
    </xf>
    <xf numFmtId="0" fontId="13" fillId="7" borderId="33" xfId="0" applyFont="1" applyFill="1" applyBorder="1" applyAlignment="1">
      <alignment vertical="top" wrapText="1"/>
    </xf>
    <xf numFmtId="0" fontId="12"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0" fontId="12" fillId="0" borderId="18" xfId="0" applyFont="1" applyBorder="1" applyAlignment="1" applyProtection="1">
      <alignment horizontal="left" vertical="top"/>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7" borderId="22" xfId="0" applyFont="1" applyFill="1" applyBorder="1" applyAlignment="1">
      <alignment horizontal="center" vertical="center" wrapText="1"/>
    </xf>
    <xf numFmtId="0" fontId="12" fillId="7" borderId="22" xfId="0" applyFont="1" applyFill="1" applyBorder="1" applyAlignment="1">
      <alignment horizontal="left" vertical="center" wrapText="1"/>
    </xf>
    <xf numFmtId="0" fontId="12" fillId="0" borderId="18" xfId="0" applyFont="1" applyBorder="1" applyAlignment="1" applyProtection="1">
      <alignment horizontal="left" vertical="center" wrapText="1"/>
      <protection locked="0"/>
    </xf>
    <xf numFmtId="49" fontId="11" fillId="0" borderId="19" xfId="0" quotePrefix="1" applyNumberFormat="1" applyFont="1" applyBorder="1" applyAlignment="1" applyProtection="1">
      <alignment horizontal="left" vertical="center" wrapText="1"/>
      <protection locked="0"/>
    </xf>
    <xf numFmtId="49" fontId="11" fillId="0" borderId="20" xfId="0" quotePrefix="1" applyNumberFormat="1" applyFont="1" applyBorder="1" applyAlignment="1" applyProtection="1">
      <alignment horizontal="left" vertical="center" wrapText="1"/>
      <protection locked="0"/>
    </xf>
    <xf numFmtId="49" fontId="11" fillId="0" borderId="21" xfId="0" quotePrefix="1" applyNumberFormat="1" applyFont="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6" fillId="2" borderId="40" xfId="0" applyNumberFormat="1" applyFont="1" applyFill="1" applyBorder="1" applyAlignment="1">
      <alignment horizontal="left" vertical="center" wrapText="1" readingOrder="1"/>
    </xf>
    <xf numFmtId="0" fontId="16" fillId="2" borderId="41" xfId="0" applyNumberFormat="1" applyFont="1" applyFill="1" applyBorder="1" applyAlignment="1">
      <alignment horizontal="left" vertical="center" wrapText="1" readingOrder="1"/>
    </xf>
    <xf numFmtId="0" fontId="16" fillId="2" borderId="0" xfId="0" applyFont="1" applyFill="1" applyAlignment="1" applyProtection="1">
      <alignment horizontal="left" vertical="center" wrapText="1"/>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28576</xdr:colOff>
      <xdr:row>0</xdr:row>
      <xdr:rowOff>28575</xdr:rowOff>
    </xdr:from>
    <xdr:ext cx="1085850" cy="771915"/>
    <xdr:pic>
      <xdr:nvPicPr>
        <xdr:cNvPr id="2" name="Imagen 1">
          <a:extLst>
            <a:ext uri="{FF2B5EF4-FFF2-40B4-BE49-F238E27FC236}">
              <a16:creationId xmlns:a16="http://schemas.microsoft.com/office/drawing/2014/main" id="{4D86C3A9-66BE-4990-9671-3E2C16CC66B6}"/>
            </a:ext>
          </a:extLst>
        </xdr:cNvPr>
        <xdr:cNvPicPr>
          <a:picLocks noChangeAspect="1"/>
        </xdr:cNvPicPr>
      </xdr:nvPicPr>
      <xdr:blipFill>
        <a:blip xmlns:r="http://schemas.openxmlformats.org/officeDocument/2006/relationships" r:embed="rId1"/>
        <a:stretch>
          <a:fillRect/>
        </a:stretch>
      </xdr:blipFill>
      <xdr:spPr>
        <a:xfrm>
          <a:off x="28576" y="28575"/>
          <a:ext cx="1085850" cy="77191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200026</xdr:rowOff>
    </xdr:from>
    <xdr:ext cx="1119257" cy="742950"/>
    <xdr:pic>
      <xdr:nvPicPr>
        <xdr:cNvPr id="2" name="Imagen 1">
          <a:extLst>
            <a:ext uri="{FF2B5EF4-FFF2-40B4-BE49-F238E27FC236}">
              <a16:creationId xmlns:a16="http://schemas.microsoft.com/office/drawing/2014/main" id="{A057D567-0543-472B-BEB1-1B1CAB3392C6}"/>
            </a:ext>
          </a:extLst>
        </xdr:cNvPr>
        <xdr:cNvPicPr>
          <a:picLocks noChangeAspect="1"/>
        </xdr:cNvPicPr>
      </xdr:nvPicPr>
      <xdr:blipFill>
        <a:blip xmlns:r="http://schemas.openxmlformats.org/officeDocument/2006/relationships" r:embed="rId1"/>
        <a:stretch>
          <a:fillRect/>
        </a:stretch>
      </xdr:blipFill>
      <xdr:spPr>
        <a:xfrm>
          <a:off x="0" y="200026"/>
          <a:ext cx="1119257" cy="7429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dataCellStyle="Porcentaje">
      <calculatedColumnFormula>Tabla13[[#This Row],[Física 
(E)]]/Tabla13[[#This Row],[Física
(C)]]</calculatedColumnFormula>
    </tableColumn>
    <tableColumn id="8" xr3:uid="{00000000-0010-0000-0000-000008000000}" name="Financiero _x000a_(%) _x000a_H=F/D" dataDxfId="15">
      <calculatedColumnFormula>Tabla13[[#This Row],[Financiera 
 (F)]]/Tabla13[[#This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 displayName="Tabla1" ref="A28:J30"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 _x000a_(E)" dataDxfId="3"/>
    <tableColumn id="6" xr3:uid="{00000000-0010-0000-0100-000006000000}" name="Financiera _x000a_ (F)" dataDxfId="2"/>
    <tableColumn id="7" xr3:uid="{00000000-0010-0000-0100-000007000000}" name="Física _x000a_(%)_x000a_ G=E/C" dataDxfId="1" dataCellStyle="Porcentaje">
      <calculatedColumnFormula>Tabla1[[#This Row],[Física 
(E)]]/Tabla1[[#This Row],[Física
(C)]]</calculatedColumnFormula>
    </tableColumn>
    <tableColumn id="8" xr3:uid="{00000000-0010-0000-01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4"/>
  <sheetViews>
    <sheetView tabSelected="1" zoomScaleNormal="100" workbookViewId="0">
      <selection activeCell="L33" sqref="L33"/>
    </sheetView>
  </sheetViews>
  <sheetFormatPr baseColWidth="10" defaultColWidth="11.28515625" defaultRowHeight="15" x14ac:dyDescent="0.25"/>
  <cols>
    <col min="1" max="1" width="17.28515625" style="11" customWidth="1"/>
    <col min="2" max="3" width="11.28515625" style="11"/>
    <col min="4" max="4" width="13.42578125" style="11" customWidth="1"/>
    <col min="5" max="5" width="11.28515625" style="11"/>
    <col min="6" max="6" width="12" style="11" customWidth="1"/>
    <col min="7" max="7" width="11.28515625" style="11"/>
    <col min="8" max="8" width="12.28515625" style="11" customWidth="1"/>
    <col min="9" max="11" width="11.28515625" style="11"/>
  </cols>
  <sheetData>
    <row r="1" spans="1:11" ht="21.75" thickBot="1" x14ac:dyDescent="0.3">
      <c r="A1" s="1"/>
      <c r="B1" s="99" t="s">
        <v>78</v>
      </c>
      <c r="C1" s="100"/>
      <c r="D1" s="100"/>
      <c r="E1" s="100"/>
      <c r="F1" s="100"/>
      <c r="G1" s="100"/>
      <c r="H1" s="100"/>
      <c r="I1" s="100"/>
      <c r="J1" s="101"/>
      <c r="K1" s="2"/>
    </row>
    <row r="2" spans="1:11" ht="21.75" thickBot="1" x14ac:dyDescent="0.3">
      <c r="A2" s="3"/>
      <c r="B2" s="102" t="s">
        <v>0</v>
      </c>
      <c r="C2" s="103"/>
      <c r="D2" s="102" t="s">
        <v>1</v>
      </c>
      <c r="E2" s="104"/>
      <c r="F2" s="104"/>
      <c r="G2" s="103"/>
      <c r="H2" s="105"/>
      <c r="I2" s="4" t="s">
        <v>2</v>
      </c>
      <c r="J2" s="5" t="s">
        <v>3</v>
      </c>
      <c r="K2" s="2"/>
    </row>
    <row r="3" spans="1:11" ht="21.75" thickBot="1" x14ac:dyDescent="0.3">
      <c r="A3" s="6"/>
      <c r="B3" s="106" t="s">
        <v>4</v>
      </c>
      <c r="C3" s="107"/>
      <c r="D3" s="106"/>
      <c r="E3" s="107"/>
      <c r="F3" s="107"/>
      <c r="G3" s="107"/>
      <c r="H3" s="108"/>
      <c r="I3" s="7">
        <v>45028</v>
      </c>
      <c r="J3" s="8"/>
      <c r="K3" s="2"/>
    </row>
    <row r="4" spans="1:11" x14ac:dyDescent="0.25">
      <c r="A4" s="109"/>
      <c r="B4" s="110"/>
      <c r="C4" s="110"/>
      <c r="D4" s="111"/>
      <c r="E4" s="111"/>
      <c r="F4" s="111"/>
      <c r="G4" s="111"/>
      <c r="H4" s="111"/>
      <c r="I4" s="110"/>
      <c r="J4" s="112"/>
      <c r="K4" s="2"/>
    </row>
    <row r="5" spans="1:11" ht="3" customHeight="1" x14ac:dyDescent="0.25">
      <c r="A5" s="113"/>
      <c r="B5" s="114"/>
      <c r="C5" s="114"/>
      <c r="D5" s="114"/>
      <c r="E5" s="114"/>
      <c r="F5" s="114"/>
      <c r="G5" s="114"/>
      <c r="H5" s="114"/>
      <c r="I5" s="114"/>
      <c r="J5" s="115"/>
      <c r="K5" s="2"/>
    </row>
    <row r="6" spans="1:11" ht="15.75" x14ac:dyDescent="0.25">
      <c r="A6" s="62" t="s">
        <v>5</v>
      </c>
      <c r="B6" s="63"/>
      <c r="C6" s="63"/>
      <c r="D6" s="63"/>
      <c r="E6" s="63"/>
      <c r="F6" s="63"/>
      <c r="G6" s="63"/>
      <c r="H6" s="63"/>
      <c r="I6" s="63"/>
      <c r="J6" s="64"/>
      <c r="K6" s="2"/>
    </row>
    <row r="7" spans="1:11" ht="15.75" x14ac:dyDescent="0.25">
      <c r="A7" s="51" t="s">
        <v>6</v>
      </c>
      <c r="B7" s="52"/>
      <c r="C7" s="52"/>
      <c r="D7" s="52"/>
      <c r="E7" s="52"/>
      <c r="F7" s="52"/>
      <c r="G7" s="52"/>
      <c r="H7" s="52"/>
      <c r="I7" s="52"/>
      <c r="J7" s="53"/>
      <c r="K7" s="2"/>
    </row>
    <row r="8" spans="1:11" ht="15" customHeight="1" x14ac:dyDescent="0.25">
      <c r="A8" s="9" t="s">
        <v>7</v>
      </c>
      <c r="B8" s="96" t="s">
        <v>8</v>
      </c>
      <c r="C8" s="97"/>
      <c r="D8" s="97"/>
      <c r="E8" s="97"/>
      <c r="F8" s="97"/>
      <c r="G8" s="97"/>
      <c r="H8" s="97"/>
      <c r="I8" s="97"/>
      <c r="J8" s="98"/>
      <c r="K8" s="2"/>
    </row>
    <row r="9" spans="1:11" ht="15" customHeight="1" x14ac:dyDescent="0.25">
      <c r="A9" s="10" t="s">
        <v>9</v>
      </c>
      <c r="B9" s="96" t="s">
        <v>10</v>
      </c>
      <c r="C9" s="97"/>
      <c r="D9" s="97"/>
      <c r="E9" s="97"/>
      <c r="F9" s="97"/>
      <c r="G9" s="97"/>
      <c r="H9" s="97"/>
      <c r="I9" s="97"/>
      <c r="J9" s="98"/>
      <c r="K9" s="2"/>
    </row>
    <row r="10" spans="1:11" ht="15" customHeight="1" x14ac:dyDescent="0.25">
      <c r="A10" s="10" t="s">
        <v>11</v>
      </c>
      <c r="B10" s="96" t="s">
        <v>12</v>
      </c>
      <c r="C10" s="97"/>
      <c r="D10" s="97"/>
      <c r="E10" s="97"/>
      <c r="F10" s="97"/>
      <c r="G10" s="97"/>
      <c r="H10" s="97"/>
      <c r="I10" s="97"/>
      <c r="J10" s="98"/>
      <c r="K10" s="2"/>
    </row>
    <row r="11" spans="1:11" ht="39" customHeight="1" x14ac:dyDescent="0.25">
      <c r="A11" s="9" t="s">
        <v>13</v>
      </c>
      <c r="B11" s="87" t="s">
        <v>14</v>
      </c>
      <c r="C11" s="88"/>
      <c r="D11" s="88"/>
      <c r="E11" s="88"/>
      <c r="F11" s="88"/>
      <c r="G11" s="88"/>
      <c r="H11" s="88"/>
      <c r="I11" s="88"/>
      <c r="J11" s="89"/>
    </row>
    <row r="12" spans="1:11" ht="33" customHeight="1" x14ac:dyDescent="0.25">
      <c r="A12" s="9" t="s">
        <v>15</v>
      </c>
      <c r="B12" s="90" t="s">
        <v>16</v>
      </c>
      <c r="C12" s="91"/>
      <c r="D12" s="91"/>
      <c r="E12" s="91"/>
      <c r="F12" s="91"/>
      <c r="G12" s="91"/>
      <c r="H12" s="91"/>
      <c r="I12" s="91"/>
      <c r="J12" s="92"/>
    </row>
    <row r="13" spans="1:11" ht="15.75" x14ac:dyDescent="0.25">
      <c r="A13" s="62" t="s">
        <v>17</v>
      </c>
      <c r="B13" s="63"/>
      <c r="C13" s="63"/>
      <c r="D13" s="63"/>
      <c r="E13" s="63"/>
      <c r="F13" s="63"/>
      <c r="G13" s="63"/>
      <c r="H13" s="63"/>
      <c r="I13" s="63"/>
      <c r="J13" s="64"/>
    </row>
    <row r="14" spans="1:11" ht="27.75" customHeight="1" x14ac:dyDescent="0.25">
      <c r="A14" s="9" t="s">
        <v>18</v>
      </c>
      <c r="B14" s="12">
        <v>3</v>
      </c>
      <c r="C14" s="93" t="str">
        <f>IFERROR(VLOOKUP(B14,'[1]Validacion datos'!A2:B5,2,FALSE),"")</f>
        <v>DESARROLLO PRODUCTIVO</v>
      </c>
      <c r="D14" s="93"/>
      <c r="E14" s="93"/>
      <c r="F14" s="93"/>
      <c r="G14" s="93"/>
      <c r="H14" s="93"/>
      <c r="I14" s="93"/>
      <c r="J14" s="93"/>
    </row>
    <row r="15" spans="1:11" ht="26.25" customHeight="1" x14ac:dyDescent="0.25">
      <c r="A15" s="9" t="s">
        <v>19</v>
      </c>
      <c r="B15" s="13">
        <v>3.4</v>
      </c>
      <c r="C15" s="93" t="str">
        <f>IFERROR(VLOOKUP(B15,'[1]Validacion datos'!A8:B26,2,FALSE),"")</f>
        <v>Empleos suficientes y dignos</v>
      </c>
      <c r="D15" s="93"/>
      <c r="E15" s="93"/>
      <c r="F15" s="93"/>
      <c r="G15" s="93"/>
      <c r="H15" s="93"/>
      <c r="I15" s="93"/>
      <c r="J15" s="93"/>
    </row>
    <row r="16" spans="1:11" ht="60" customHeight="1" x14ac:dyDescent="0.25">
      <c r="A16" s="14" t="s">
        <v>20</v>
      </c>
      <c r="B16" s="15" t="s">
        <v>21</v>
      </c>
      <c r="C16" s="94"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4"/>
      <c r="E16" s="94"/>
      <c r="F16" s="94"/>
      <c r="G16" s="94"/>
      <c r="H16" s="94"/>
      <c r="I16" s="94"/>
      <c r="J16" s="94"/>
    </row>
    <row r="17" spans="1:11" ht="15.75" x14ac:dyDescent="0.25">
      <c r="A17" s="62" t="s">
        <v>22</v>
      </c>
      <c r="B17" s="63"/>
      <c r="C17" s="63"/>
      <c r="D17" s="63"/>
      <c r="E17" s="63"/>
      <c r="F17" s="63"/>
      <c r="G17" s="63"/>
      <c r="H17" s="63"/>
      <c r="I17" s="63"/>
      <c r="J17" s="64"/>
    </row>
    <row r="18" spans="1:11" ht="29.25" customHeight="1" x14ac:dyDescent="0.25">
      <c r="A18" s="9" t="s">
        <v>23</v>
      </c>
      <c r="B18" s="90" t="s">
        <v>24</v>
      </c>
      <c r="C18" s="90"/>
      <c r="D18" s="90"/>
      <c r="E18" s="90"/>
      <c r="F18" s="90"/>
      <c r="G18" s="90"/>
      <c r="H18" s="90"/>
      <c r="I18" s="90"/>
      <c r="J18" s="95"/>
    </row>
    <row r="19" spans="1:11" ht="60.6" customHeight="1" x14ac:dyDescent="0.25">
      <c r="A19" s="14" t="s">
        <v>25</v>
      </c>
      <c r="B19" s="90" t="s">
        <v>26</v>
      </c>
      <c r="C19" s="90"/>
      <c r="D19" s="90"/>
      <c r="E19" s="90"/>
      <c r="F19" s="90"/>
      <c r="G19" s="90"/>
      <c r="H19" s="90"/>
      <c r="I19" s="90"/>
      <c r="J19" s="95"/>
    </row>
    <row r="20" spans="1:11" ht="36" customHeight="1" x14ac:dyDescent="0.25">
      <c r="A20" s="14" t="s">
        <v>27</v>
      </c>
      <c r="B20" s="90" t="s">
        <v>28</v>
      </c>
      <c r="C20" s="90"/>
      <c r="D20" s="90"/>
      <c r="E20" s="90"/>
      <c r="F20" s="90"/>
      <c r="G20" s="90"/>
      <c r="H20" s="90"/>
      <c r="I20" s="90"/>
      <c r="J20" s="95"/>
    </row>
    <row r="21" spans="1:11" ht="35.25" customHeight="1" x14ac:dyDescent="0.25">
      <c r="A21" s="16" t="s">
        <v>29</v>
      </c>
      <c r="B21" s="60" t="s">
        <v>74</v>
      </c>
      <c r="C21" s="60"/>
      <c r="D21" s="60"/>
      <c r="E21" s="60"/>
      <c r="F21" s="60"/>
      <c r="G21" s="60"/>
      <c r="H21" s="60"/>
      <c r="I21" s="60"/>
      <c r="J21" s="61"/>
      <c r="K21" s="17"/>
    </row>
    <row r="22" spans="1:11" ht="15.75" x14ac:dyDescent="0.25">
      <c r="A22" s="62" t="s">
        <v>30</v>
      </c>
      <c r="B22" s="63"/>
      <c r="C22" s="63"/>
      <c r="D22" s="63"/>
      <c r="E22" s="63"/>
      <c r="F22" s="63"/>
      <c r="G22" s="63"/>
      <c r="H22" s="63"/>
      <c r="I22" s="63"/>
      <c r="J22" s="64"/>
    </row>
    <row r="23" spans="1:11" ht="15.75" x14ac:dyDescent="0.25">
      <c r="A23" s="51" t="s">
        <v>31</v>
      </c>
      <c r="B23" s="52"/>
      <c r="C23" s="52"/>
      <c r="D23" s="52"/>
      <c r="E23" s="52"/>
      <c r="F23" s="52"/>
      <c r="G23" s="52"/>
      <c r="H23" s="52"/>
      <c r="I23" s="52"/>
      <c r="J23" s="53"/>
      <c r="K23" s="2"/>
    </row>
    <row r="24" spans="1:11" ht="15" customHeight="1" x14ac:dyDescent="0.25">
      <c r="A24" s="72" t="s">
        <v>32</v>
      </c>
      <c r="B24" s="73"/>
      <c r="C24" s="74" t="s">
        <v>33</v>
      </c>
      <c r="D24" s="75"/>
      <c r="E24" s="75"/>
      <c r="F24" s="75" t="s">
        <v>34</v>
      </c>
      <c r="G24" s="75"/>
      <c r="H24" s="73"/>
      <c r="I24" s="74" t="s">
        <v>35</v>
      </c>
      <c r="J24" s="76"/>
    </row>
    <row r="25" spans="1:11" ht="12.6" customHeight="1" x14ac:dyDescent="0.25">
      <c r="A25" s="77"/>
      <c r="B25" s="78"/>
      <c r="C25" s="79"/>
      <c r="D25" s="80"/>
      <c r="E25" s="81"/>
      <c r="F25" s="79"/>
      <c r="G25" s="80"/>
      <c r="H25" s="81"/>
      <c r="I25" s="82">
        <f>IF(G25&gt;0,G25/C25,0)</f>
        <v>0</v>
      </c>
      <c r="J25" s="83"/>
    </row>
    <row r="26" spans="1:11" ht="15.75" x14ac:dyDescent="0.25">
      <c r="A26" s="51" t="s">
        <v>36</v>
      </c>
      <c r="B26" s="52"/>
      <c r="C26" s="52"/>
      <c r="D26" s="52"/>
      <c r="E26" s="52"/>
      <c r="F26" s="52"/>
      <c r="G26" s="52"/>
      <c r="H26" s="52"/>
      <c r="I26" s="52"/>
      <c r="J26" s="53"/>
      <c r="K26" s="2"/>
    </row>
    <row r="27" spans="1:11" ht="24.75" customHeight="1" x14ac:dyDescent="0.25">
      <c r="A27" s="18"/>
      <c r="B27"/>
      <c r="C27" s="84" t="s">
        <v>37</v>
      </c>
      <c r="D27" s="85"/>
      <c r="E27" s="84" t="s">
        <v>73</v>
      </c>
      <c r="F27" s="85"/>
      <c r="G27" s="84" t="s">
        <v>72</v>
      </c>
      <c r="H27" s="84"/>
      <c r="I27" s="84" t="s">
        <v>38</v>
      </c>
      <c r="J27" s="86"/>
    </row>
    <row r="28" spans="1:11" ht="38.25" x14ac:dyDescent="0.25">
      <c r="A28" s="19" t="s">
        <v>39</v>
      </c>
      <c r="B28" s="20" t="s">
        <v>40</v>
      </c>
      <c r="C28" s="20" t="s">
        <v>41</v>
      </c>
      <c r="D28" s="20" t="s">
        <v>42</v>
      </c>
      <c r="E28" s="20" t="s">
        <v>43</v>
      </c>
      <c r="F28" s="20" t="s">
        <v>44</v>
      </c>
      <c r="G28" s="20" t="s">
        <v>45</v>
      </c>
      <c r="H28" s="20" t="s">
        <v>46</v>
      </c>
      <c r="I28" s="20" t="s">
        <v>47</v>
      </c>
      <c r="J28" s="21" t="s">
        <v>48</v>
      </c>
    </row>
    <row r="29" spans="1:11" ht="20.25" customHeight="1" x14ac:dyDescent="0.25">
      <c r="A29" s="44">
        <v>6284</v>
      </c>
      <c r="B29" s="22"/>
      <c r="C29" s="23">
        <v>4077</v>
      </c>
      <c r="D29" s="24">
        <v>364447355.99000001</v>
      </c>
      <c r="E29" s="42">
        <v>830</v>
      </c>
      <c r="F29" s="24">
        <v>74194580.689999998</v>
      </c>
      <c r="G29" s="25">
        <v>1245</v>
      </c>
      <c r="H29" s="24">
        <v>94158893.659999996</v>
      </c>
      <c r="I29" s="26">
        <f>Tabla13[[#This Row],[Física 
(E)]]/Tabla13[[#This Row],[Física
(C)]]</f>
        <v>1.5</v>
      </c>
      <c r="J29" s="27">
        <f>Tabla13[[#This Row],[Financiera 
 (F)]]/Tabla13[[#This Row],[Financiera
(D)]]</f>
        <v>1.2690804744003465</v>
      </c>
    </row>
    <row r="30" spans="1:11" ht="7.9" customHeight="1" x14ac:dyDescent="0.25">
      <c r="A30" s="28"/>
      <c r="B30" s="29"/>
      <c r="C30" s="30"/>
      <c r="D30" s="31"/>
      <c r="E30" s="31"/>
      <c r="F30" s="31"/>
      <c r="G30" s="32"/>
      <c r="H30" s="31"/>
      <c r="I30" s="26"/>
      <c r="J30" s="27"/>
    </row>
    <row r="31" spans="1:11" ht="15.75" x14ac:dyDescent="0.25">
      <c r="A31" s="62" t="s">
        <v>49</v>
      </c>
      <c r="B31" s="63"/>
      <c r="C31" s="63"/>
      <c r="D31" s="63"/>
      <c r="E31" s="63"/>
      <c r="F31" s="63"/>
      <c r="G31" s="63"/>
      <c r="H31" s="63"/>
      <c r="I31" s="63"/>
      <c r="J31" s="64"/>
    </row>
    <row r="32" spans="1:11" ht="15.75" x14ac:dyDescent="0.25">
      <c r="A32" s="51" t="s">
        <v>50</v>
      </c>
      <c r="B32" s="52"/>
      <c r="C32" s="52"/>
      <c r="D32" s="52"/>
      <c r="E32" s="52"/>
      <c r="F32" s="52"/>
      <c r="G32" s="52"/>
      <c r="H32" s="52"/>
      <c r="I32" s="52"/>
      <c r="J32" s="53"/>
      <c r="K32" s="2"/>
    </row>
    <row r="33" spans="1:29" x14ac:dyDescent="0.25">
      <c r="A33" s="33" t="s">
        <v>51</v>
      </c>
      <c r="B33" s="54">
        <v>6284</v>
      </c>
      <c r="C33" s="54"/>
      <c r="D33" s="54"/>
      <c r="E33" s="54"/>
      <c r="F33" s="54"/>
      <c r="G33" s="54"/>
      <c r="H33" s="54"/>
      <c r="I33" s="54"/>
      <c r="J33" s="55"/>
    </row>
    <row r="34" spans="1:29" ht="30.75" customHeight="1" x14ac:dyDescent="0.25">
      <c r="A34" s="34" t="s">
        <v>52</v>
      </c>
      <c r="B34" s="56" t="s">
        <v>53</v>
      </c>
      <c r="C34" s="56"/>
      <c r="D34" s="56"/>
      <c r="E34" s="56"/>
      <c r="F34" s="56"/>
      <c r="G34" s="56"/>
      <c r="H34" s="56"/>
      <c r="I34" s="56"/>
      <c r="J34" s="57"/>
      <c r="K34" s="35"/>
      <c r="L34" s="35"/>
      <c r="M34" s="35"/>
      <c r="N34" s="35"/>
      <c r="O34" s="35"/>
      <c r="P34" s="35"/>
      <c r="Q34" s="35"/>
      <c r="R34" s="35"/>
      <c r="S34" s="35"/>
      <c r="T34" s="35"/>
      <c r="U34" s="35"/>
      <c r="V34" s="35"/>
      <c r="W34" s="35"/>
      <c r="X34" s="35"/>
      <c r="Y34" s="35"/>
      <c r="Z34" s="35"/>
      <c r="AA34" s="35"/>
      <c r="AB34" s="35"/>
      <c r="AC34" s="35"/>
    </row>
    <row r="35" spans="1:29" ht="52.15" customHeight="1" x14ac:dyDescent="0.25">
      <c r="A35" s="34" t="s">
        <v>54</v>
      </c>
      <c r="B35" s="58" t="s">
        <v>77</v>
      </c>
      <c r="C35" s="58"/>
      <c r="D35" s="58"/>
      <c r="E35" s="58"/>
      <c r="F35" s="58"/>
      <c r="G35" s="58"/>
      <c r="H35" s="58"/>
      <c r="I35" s="58"/>
      <c r="J35" s="59"/>
    </row>
    <row r="36" spans="1:29" ht="53.45" customHeight="1" x14ac:dyDescent="0.25">
      <c r="A36" s="36" t="s">
        <v>55</v>
      </c>
      <c r="B36" s="60" t="s">
        <v>79</v>
      </c>
      <c r="C36" s="60"/>
      <c r="D36" s="60"/>
      <c r="E36" s="60"/>
      <c r="F36" s="60"/>
      <c r="G36" s="60"/>
      <c r="H36" s="60"/>
      <c r="I36" s="60"/>
      <c r="J36" s="61"/>
    </row>
    <row r="37" spans="1:29" ht="15.75" x14ac:dyDescent="0.25">
      <c r="A37" s="62" t="s">
        <v>56</v>
      </c>
      <c r="B37" s="63"/>
      <c r="C37" s="63"/>
      <c r="D37" s="63"/>
      <c r="E37" s="63"/>
      <c r="F37" s="63"/>
      <c r="G37" s="63"/>
      <c r="H37" s="63"/>
      <c r="I37" s="63"/>
      <c r="J37" s="64"/>
    </row>
    <row r="38" spans="1:29" ht="15.75" x14ac:dyDescent="0.25">
      <c r="A38" s="65" t="s">
        <v>57</v>
      </c>
      <c r="B38" s="66"/>
      <c r="C38" s="66"/>
      <c r="D38" s="66"/>
      <c r="E38" s="66"/>
      <c r="F38" s="66"/>
      <c r="G38" s="66"/>
      <c r="H38" s="66"/>
      <c r="I38" s="66"/>
      <c r="J38" s="67"/>
      <c r="K38" s="2"/>
    </row>
    <row r="39" spans="1:29" ht="30.75" customHeight="1" x14ac:dyDescent="0.25">
      <c r="A39" s="68" t="s">
        <v>75</v>
      </c>
      <c r="B39" s="69"/>
      <c r="C39" s="69"/>
      <c r="D39" s="69"/>
      <c r="E39" s="69"/>
      <c r="F39" s="69"/>
      <c r="G39" s="69"/>
      <c r="H39" s="69"/>
      <c r="I39" s="69"/>
      <c r="J39" s="70"/>
    </row>
    <row r="40" spans="1:29" ht="1.1499999999999999" customHeight="1" x14ac:dyDescent="0.25">
      <c r="A40" s="37"/>
      <c r="B40" s="37"/>
      <c r="C40" s="37"/>
      <c r="D40" s="37"/>
      <c r="E40" s="37"/>
      <c r="F40" s="37"/>
      <c r="G40" s="37"/>
      <c r="H40" s="37"/>
      <c r="I40" s="37"/>
      <c r="J40" s="37"/>
    </row>
    <row r="41" spans="1:29" ht="27.75" customHeight="1" x14ac:dyDescent="0.25">
      <c r="A41" s="71" t="s">
        <v>58</v>
      </c>
      <c r="B41" s="71"/>
      <c r="C41" s="71"/>
      <c r="D41" s="71"/>
      <c r="E41" s="71"/>
      <c r="F41" s="71"/>
      <c r="G41" s="71"/>
      <c r="H41" s="71"/>
      <c r="I41" s="71"/>
      <c r="J41" s="71"/>
    </row>
    <row r="42" spans="1:29" ht="1.5" customHeight="1" x14ac:dyDescent="0.25"/>
    <row r="43" spans="1:29" x14ac:dyDescent="0.25">
      <c r="B43" s="48" t="s">
        <v>59</v>
      </c>
      <c r="C43" s="48"/>
      <c r="G43" s="48" t="s">
        <v>60</v>
      </c>
      <c r="H43" s="48"/>
    </row>
    <row r="45" spans="1:29" x14ac:dyDescent="0.25">
      <c r="A45" s="38"/>
      <c r="B45" s="50"/>
      <c r="C45" s="50"/>
      <c r="D45" s="38"/>
      <c r="F45" s="38"/>
      <c r="G45" s="38"/>
      <c r="H45" s="38"/>
      <c r="I45" s="38"/>
    </row>
    <row r="46" spans="1:29" x14ac:dyDescent="0.25">
      <c r="B46" s="49" t="s">
        <v>61</v>
      </c>
      <c r="C46" s="49"/>
      <c r="G46" s="47" t="s">
        <v>62</v>
      </c>
      <c r="H46" s="47"/>
    </row>
    <row r="47" spans="1:29" x14ac:dyDescent="0.25">
      <c r="A47" s="48" t="s">
        <v>63</v>
      </c>
      <c r="B47" s="48"/>
      <c r="C47" s="48"/>
      <c r="D47" s="48"/>
      <c r="F47" s="48" t="s">
        <v>64</v>
      </c>
      <c r="G47" s="48"/>
      <c r="H47" s="48"/>
      <c r="I47" s="48"/>
    </row>
    <row r="48" spans="1:29" ht="6.6" customHeight="1" x14ac:dyDescent="0.25"/>
    <row r="49" spans="1:9" ht="2.25" customHeight="1" x14ac:dyDescent="0.25"/>
    <row r="50" spans="1:9" x14ac:dyDescent="0.25">
      <c r="B50" s="48" t="s">
        <v>65</v>
      </c>
      <c r="C50" s="48"/>
      <c r="G50" s="48" t="s">
        <v>65</v>
      </c>
      <c r="H50" s="48"/>
    </row>
    <row r="51" spans="1:9" x14ac:dyDescent="0.25">
      <c r="B51" s="39"/>
      <c r="C51" s="39"/>
    </row>
    <row r="52" spans="1:9" x14ac:dyDescent="0.25">
      <c r="A52" s="38"/>
      <c r="B52" s="38"/>
      <c r="C52" s="38"/>
      <c r="D52" s="38"/>
      <c r="F52" s="38"/>
      <c r="G52" s="38"/>
      <c r="H52" s="38"/>
      <c r="I52" s="38"/>
    </row>
    <row r="53" spans="1:9" x14ac:dyDescent="0.25">
      <c r="B53" s="47" t="s">
        <v>66</v>
      </c>
      <c r="C53" s="47"/>
      <c r="G53" s="47" t="s">
        <v>67</v>
      </c>
      <c r="H53" s="47"/>
    </row>
    <row r="54" spans="1:9" x14ac:dyDescent="0.25">
      <c r="B54" s="11" t="s">
        <v>68</v>
      </c>
      <c r="F54" s="48" t="s">
        <v>69</v>
      </c>
      <c r="G54" s="48"/>
      <c r="H54" s="48"/>
      <c r="I54" s="48"/>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5:C45"/>
    <mergeCell ref="A32:J32"/>
    <mergeCell ref="B33:J33"/>
    <mergeCell ref="B34:J34"/>
    <mergeCell ref="B35:J35"/>
    <mergeCell ref="B36:J36"/>
    <mergeCell ref="A37:J37"/>
    <mergeCell ref="A38:J38"/>
    <mergeCell ref="A39:J39"/>
    <mergeCell ref="A41:J41"/>
    <mergeCell ref="B43:C43"/>
    <mergeCell ref="G43:H43"/>
    <mergeCell ref="B53:C53"/>
    <mergeCell ref="G53:H53"/>
    <mergeCell ref="F54:I54"/>
    <mergeCell ref="B46:C46"/>
    <mergeCell ref="G46:H46"/>
    <mergeCell ref="A47:D47"/>
    <mergeCell ref="F47:I47"/>
    <mergeCell ref="B50:C50"/>
    <mergeCell ref="G50:H50"/>
  </mergeCells>
  <dataValidations count="16">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D28:D30 E29:F30 F28" xr:uid="{00000000-0002-0000-0000-000002000000}"/>
    <dataValidation allowBlank="1" showInputMessage="1" showErrorMessage="1" prompt="Meta anual del indicador" sqref="C28:C30 E28"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39:J40" xr:uid="{00000000-0002-0000-0000-000008000000}"/>
    <dataValidation allowBlank="1" showInputMessage="1" showErrorMessage="1" prompt="De existir desvío, explicar razones." sqref="B36:J36" xr:uid="{00000000-0002-0000-0000-000009000000}"/>
    <dataValidation allowBlank="1" showInputMessage="1" showErrorMessage="1" prompt="1. Describir lo plasmado en el presupuesto_x000a_2. Describir lo alcanzado en términos financieros y de producción " sqref="B35:J35" xr:uid="{00000000-0002-0000-0000-00000A000000}"/>
    <dataValidation allowBlank="1" showInputMessage="1" showErrorMessage="1" prompt="¿En qué consiste el producto? su objetivo" sqref="B34" xr:uid="{00000000-0002-0000-0000-00000B000000}"/>
    <dataValidation allowBlank="1" showInputMessage="1" showErrorMessage="1" prompt="Nombre del producto" sqref="B33:J33"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0866141732283472" right="0.31496062992125984" top="0.15748031496062992" bottom="0.15748031496062992" header="0.31496062992125984" footer="0.31496062992125984"/>
  <pageSetup scale="95" orientation="landscape" r:id="rId1"/>
  <rowBreaks count="1" manualBreakCount="1">
    <brk id="21" max="9"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6"/>
  <sheetViews>
    <sheetView topLeftCell="A35" zoomScale="110" zoomScaleNormal="110" workbookViewId="0">
      <selection activeCell="AH45" sqref="AH45"/>
    </sheetView>
  </sheetViews>
  <sheetFormatPr baseColWidth="10" defaultColWidth="11.28515625" defaultRowHeight="27.75" customHeight="1" x14ac:dyDescent="0.25"/>
  <cols>
    <col min="1" max="1" width="17.85546875" style="11" customWidth="1"/>
    <col min="2" max="3" width="11.28515625" style="11"/>
    <col min="4" max="4" width="14.7109375" style="11" customWidth="1"/>
    <col min="5" max="5" width="11.28515625" style="11"/>
    <col min="6" max="6" width="13" style="11" bestFit="1" customWidth="1"/>
    <col min="7" max="7" width="11.28515625" style="11"/>
    <col min="8" max="8" width="13.7109375" style="11" customWidth="1"/>
    <col min="9" max="9" width="11.28515625" style="11"/>
    <col min="10" max="10" width="10.140625" style="11" customWidth="1"/>
    <col min="11" max="11" width="11.28515625" style="11" hidden="1" customWidth="1"/>
    <col min="12" max="12" width="0.140625" hidden="1" customWidth="1"/>
    <col min="13" max="13" width="11.28515625" hidden="1" customWidth="1"/>
    <col min="14" max="14" width="8.5703125" hidden="1" customWidth="1"/>
    <col min="15" max="16" width="11.28515625" hidden="1" customWidth="1"/>
    <col min="17" max="17" width="8.7109375" hidden="1" customWidth="1"/>
    <col min="18" max="20" width="11.28515625" hidden="1" customWidth="1"/>
    <col min="21" max="21" width="3.140625" hidden="1" customWidth="1"/>
    <col min="22" max="25" width="11.28515625" hidden="1" customWidth="1"/>
    <col min="26" max="26" width="1.7109375" hidden="1" customWidth="1"/>
    <col min="27" max="29" width="11.28515625" hidden="1" customWidth="1"/>
  </cols>
  <sheetData>
    <row r="1" spans="1:11" ht="27.75" customHeight="1" thickBot="1" x14ac:dyDescent="0.3">
      <c r="A1" s="1"/>
      <c r="B1" s="99" t="s">
        <v>78</v>
      </c>
      <c r="C1" s="100"/>
      <c r="D1" s="100"/>
      <c r="E1" s="100"/>
      <c r="F1" s="100"/>
      <c r="G1" s="100"/>
      <c r="H1" s="100"/>
      <c r="I1" s="100"/>
      <c r="J1" s="101"/>
      <c r="K1" s="2"/>
    </row>
    <row r="2" spans="1:11" ht="27.75" customHeight="1" thickBot="1" x14ac:dyDescent="0.3">
      <c r="A2" s="3"/>
      <c r="B2" s="102" t="s">
        <v>0</v>
      </c>
      <c r="C2" s="103"/>
      <c r="D2" s="102" t="s">
        <v>1</v>
      </c>
      <c r="E2" s="104"/>
      <c r="F2" s="104"/>
      <c r="G2" s="103"/>
      <c r="H2" s="105"/>
      <c r="I2" s="4" t="s">
        <v>2</v>
      </c>
      <c r="J2" s="5" t="s">
        <v>3</v>
      </c>
      <c r="K2" s="2"/>
    </row>
    <row r="3" spans="1:11" ht="27.75" customHeight="1" thickBot="1" x14ac:dyDescent="0.3">
      <c r="A3" s="6"/>
      <c r="B3" s="106" t="s">
        <v>4</v>
      </c>
      <c r="C3" s="107"/>
      <c r="D3" s="106"/>
      <c r="E3" s="107"/>
      <c r="F3" s="107"/>
      <c r="G3" s="107"/>
      <c r="H3" s="108"/>
      <c r="I3" s="7">
        <v>45028</v>
      </c>
      <c r="J3" s="8"/>
      <c r="K3" s="2"/>
    </row>
    <row r="4" spans="1:11" ht="27.75" customHeight="1" x14ac:dyDescent="0.25">
      <c r="A4" s="109"/>
      <c r="B4" s="110"/>
      <c r="C4" s="110"/>
      <c r="D4" s="111"/>
      <c r="E4" s="111"/>
      <c r="F4" s="111"/>
      <c r="G4" s="111"/>
      <c r="H4" s="111"/>
      <c r="I4" s="110"/>
      <c r="J4" s="112"/>
      <c r="K4" s="2"/>
    </row>
    <row r="5" spans="1:11" ht="27.75" customHeight="1" x14ac:dyDescent="0.25">
      <c r="A5" s="113"/>
      <c r="B5" s="114"/>
      <c r="C5" s="114"/>
      <c r="D5" s="114"/>
      <c r="E5" s="114"/>
      <c r="F5" s="114"/>
      <c r="G5" s="114"/>
      <c r="H5" s="114"/>
      <c r="I5" s="114"/>
      <c r="J5" s="115"/>
      <c r="K5" s="2"/>
    </row>
    <row r="6" spans="1:11" ht="27.75" customHeight="1" x14ac:dyDescent="0.25">
      <c r="A6" s="62" t="s">
        <v>5</v>
      </c>
      <c r="B6" s="63"/>
      <c r="C6" s="63"/>
      <c r="D6" s="63"/>
      <c r="E6" s="63"/>
      <c r="F6" s="63"/>
      <c r="G6" s="63"/>
      <c r="H6" s="63"/>
      <c r="I6" s="63"/>
      <c r="J6" s="64"/>
      <c r="K6" s="2"/>
    </row>
    <row r="7" spans="1:11" ht="27.75" customHeight="1" x14ac:dyDescent="0.25">
      <c r="A7" s="51" t="s">
        <v>6</v>
      </c>
      <c r="B7" s="52"/>
      <c r="C7" s="52"/>
      <c r="D7" s="52"/>
      <c r="E7" s="52"/>
      <c r="F7" s="52"/>
      <c r="G7" s="52"/>
      <c r="H7" s="52"/>
      <c r="I7" s="52"/>
      <c r="J7" s="53"/>
      <c r="K7" s="2"/>
    </row>
    <row r="8" spans="1:11" ht="27.75" customHeight="1" x14ac:dyDescent="0.25">
      <c r="A8" s="9" t="s">
        <v>7</v>
      </c>
      <c r="B8" s="96" t="s">
        <v>8</v>
      </c>
      <c r="C8" s="97"/>
      <c r="D8" s="97"/>
      <c r="E8" s="97"/>
      <c r="F8" s="97"/>
      <c r="G8" s="97"/>
      <c r="H8" s="97"/>
      <c r="I8" s="97"/>
      <c r="J8" s="98"/>
      <c r="K8" s="2"/>
    </row>
    <row r="9" spans="1:11" ht="27.75" customHeight="1" x14ac:dyDescent="0.25">
      <c r="A9" s="10" t="s">
        <v>9</v>
      </c>
      <c r="B9" s="96" t="s">
        <v>10</v>
      </c>
      <c r="C9" s="97"/>
      <c r="D9" s="97"/>
      <c r="E9" s="97"/>
      <c r="F9" s="97"/>
      <c r="G9" s="97"/>
      <c r="H9" s="97"/>
      <c r="I9" s="97"/>
      <c r="J9" s="98"/>
      <c r="K9" s="2"/>
    </row>
    <row r="10" spans="1:11" ht="20.25" customHeight="1" x14ac:dyDescent="0.25">
      <c r="A10" s="10" t="s">
        <v>11</v>
      </c>
      <c r="B10" s="96" t="s">
        <v>12</v>
      </c>
      <c r="C10" s="97"/>
      <c r="D10" s="97"/>
      <c r="E10" s="97"/>
      <c r="F10" s="97"/>
      <c r="G10" s="97"/>
      <c r="H10" s="97"/>
      <c r="I10" s="97"/>
      <c r="J10" s="98"/>
      <c r="K10" s="2"/>
    </row>
    <row r="11" spans="1:11" ht="42" customHeight="1" x14ac:dyDescent="0.25">
      <c r="A11" s="9" t="s">
        <v>13</v>
      </c>
      <c r="B11" s="90" t="s">
        <v>14</v>
      </c>
      <c r="C11" s="91"/>
      <c r="D11" s="91"/>
      <c r="E11" s="91"/>
      <c r="F11" s="91"/>
      <c r="G11" s="91"/>
      <c r="H11" s="91"/>
      <c r="I11" s="91"/>
      <c r="J11" s="92"/>
    </row>
    <row r="12" spans="1:11" ht="27.75" customHeight="1" x14ac:dyDescent="0.25">
      <c r="A12" s="9" t="s">
        <v>15</v>
      </c>
      <c r="B12" s="90" t="s">
        <v>16</v>
      </c>
      <c r="C12" s="91"/>
      <c r="D12" s="91"/>
      <c r="E12" s="91"/>
      <c r="F12" s="91"/>
      <c r="G12" s="91"/>
      <c r="H12" s="91"/>
      <c r="I12" s="91"/>
      <c r="J12" s="92"/>
    </row>
    <row r="13" spans="1:11" ht="27.75" customHeight="1" x14ac:dyDescent="0.25">
      <c r="A13" s="62" t="s">
        <v>17</v>
      </c>
      <c r="B13" s="63"/>
      <c r="C13" s="63"/>
      <c r="D13" s="63"/>
      <c r="E13" s="63"/>
      <c r="F13" s="63"/>
      <c r="G13" s="63"/>
      <c r="H13" s="63"/>
      <c r="I13" s="63"/>
      <c r="J13" s="64"/>
    </row>
    <row r="14" spans="1:11" ht="27.75" customHeight="1" x14ac:dyDescent="0.25">
      <c r="A14" s="9" t="s">
        <v>18</v>
      </c>
      <c r="B14" s="12">
        <v>3</v>
      </c>
      <c r="C14" s="93" t="str">
        <f>IFERROR(VLOOKUP(B14,'[1]Validacion datos'!A2:B5,2,FALSE),"")</f>
        <v>DESARROLLO PRODUCTIVO</v>
      </c>
      <c r="D14" s="93"/>
      <c r="E14" s="93"/>
      <c r="F14" s="93"/>
      <c r="G14" s="93"/>
      <c r="H14" s="93"/>
      <c r="I14" s="93"/>
      <c r="J14" s="93"/>
    </row>
    <row r="15" spans="1:11" ht="27.75" customHeight="1" x14ac:dyDescent="0.25">
      <c r="A15" s="9" t="s">
        <v>19</v>
      </c>
      <c r="B15" s="13">
        <v>3.4</v>
      </c>
      <c r="C15" s="93" t="str">
        <f>IFERROR(VLOOKUP(B15,'[1]Validacion datos'!A8:B26,2,FALSE),"")</f>
        <v>Empleos suficientes y dignos</v>
      </c>
      <c r="D15" s="93"/>
      <c r="E15" s="93"/>
      <c r="F15" s="93"/>
      <c r="G15" s="93"/>
      <c r="H15" s="93"/>
      <c r="I15" s="93"/>
      <c r="J15" s="93"/>
    </row>
    <row r="16" spans="1:11" ht="48.75" customHeight="1" x14ac:dyDescent="0.25">
      <c r="A16" s="14" t="s">
        <v>20</v>
      </c>
      <c r="B16" s="15" t="s">
        <v>21</v>
      </c>
      <c r="C16" s="94"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4"/>
      <c r="E16" s="94"/>
      <c r="F16" s="94"/>
      <c r="G16" s="94"/>
      <c r="H16" s="94"/>
      <c r="I16" s="94"/>
      <c r="J16" s="94"/>
    </row>
    <row r="17" spans="1:11" ht="27.75" customHeight="1" x14ac:dyDescent="0.25">
      <c r="A17" s="62" t="s">
        <v>22</v>
      </c>
      <c r="B17" s="63"/>
      <c r="C17" s="63"/>
      <c r="D17" s="63"/>
      <c r="E17" s="63"/>
      <c r="F17" s="63"/>
      <c r="G17" s="63"/>
      <c r="H17" s="63"/>
      <c r="I17" s="63"/>
      <c r="J17" s="64"/>
    </row>
    <row r="18" spans="1:11" ht="27.75" customHeight="1" x14ac:dyDescent="0.25">
      <c r="A18" s="46" t="s">
        <v>23</v>
      </c>
      <c r="B18" s="116" t="s">
        <v>24</v>
      </c>
      <c r="C18" s="116"/>
      <c r="D18" s="116"/>
      <c r="E18" s="116"/>
      <c r="F18" s="116"/>
      <c r="G18" s="116"/>
      <c r="H18" s="116"/>
      <c r="I18" s="116"/>
      <c r="J18" s="117"/>
    </row>
    <row r="19" spans="1:11" ht="84" customHeight="1" x14ac:dyDescent="0.25">
      <c r="A19" s="45" t="s">
        <v>25</v>
      </c>
      <c r="B19" s="54" t="s">
        <v>26</v>
      </c>
      <c r="C19" s="54"/>
      <c r="D19" s="54"/>
      <c r="E19" s="54"/>
      <c r="F19" s="54"/>
      <c r="G19" s="54"/>
      <c r="H19" s="54"/>
      <c r="I19" s="54"/>
      <c r="J19" s="55"/>
    </row>
    <row r="20" spans="1:11" ht="37.5" customHeight="1" x14ac:dyDescent="0.25">
      <c r="A20" s="14" t="s">
        <v>27</v>
      </c>
      <c r="B20" s="90" t="s">
        <v>28</v>
      </c>
      <c r="C20" s="90"/>
      <c r="D20" s="90"/>
      <c r="E20" s="90"/>
      <c r="F20" s="90"/>
      <c r="G20" s="90"/>
      <c r="H20" s="90"/>
      <c r="I20" s="90"/>
      <c r="J20" s="95"/>
    </row>
    <row r="21" spans="1:11" ht="38.25" customHeight="1" x14ac:dyDescent="0.25">
      <c r="A21" s="14" t="s">
        <v>29</v>
      </c>
      <c r="B21" s="90" t="s">
        <v>16</v>
      </c>
      <c r="C21" s="91"/>
      <c r="D21" s="91"/>
      <c r="E21" s="91"/>
      <c r="F21" s="91"/>
      <c r="G21" s="91"/>
      <c r="H21" s="91"/>
      <c r="I21" s="91"/>
      <c r="J21" s="92"/>
      <c r="K21" s="2"/>
    </row>
    <row r="22" spans="1:11" ht="27.75" customHeight="1" x14ac:dyDescent="0.25">
      <c r="A22" s="62" t="s">
        <v>30</v>
      </c>
      <c r="B22" s="63"/>
      <c r="C22" s="63"/>
      <c r="D22" s="63"/>
      <c r="E22" s="63"/>
      <c r="F22" s="63"/>
      <c r="G22" s="63"/>
      <c r="H22" s="63"/>
      <c r="I22" s="63"/>
      <c r="J22" s="64"/>
    </row>
    <row r="23" spans="1:11" ht="27.75" customHeight="1" x14ac:dyDescent="0.25">
      <c r="A23" s="51" t="s">
        <v>31</v>
      </c>
      <c r="B23" s="52"/>
      <c r="C23" s="52"/>
      <c r="D23" s="52"/>
      <c r="E23" s="52"/>
      <c r="F23" s="52"/>
      <c r="G23" s="52"/>
      <c r="H23" s="52"/>
      <c r="I23" s="52"/>
      <c r="J23" s="53"/>
      <c r="K23" s="2"/>
    </row>
    <row r="24" spans="1:11" ht="27.75" customHeight="1" x14ac:dyDescent="0.25">
      <c r="A24" s="72" t="s">
        <v>32</v>
      </c>
      <c r="B24" s="73"/>
      <c r="C24" s="74" t="s">
        <v>33</v>
      </c>
      <c r="D24" s="75"/>
      <c r="E24" s="75"/>
      <c r="F24" s="75" t="s">
        <v>34</v>
      </c>
      <c r="G24" s="75"/>
      <c r="H24" s="73"/>
      <c r="I24" s="74" t="s">
        <v>35</v>
      </c>
      <c r="J24" s="76"/>
    </row>
    <row r="25" spans="1:11" ht="27.75" customHeight="1" x14ac:dyDescent="0.25">
      <c r="A25" s="77"/>
      <c r="B25" s="78"/>
      <c r="C25" s="79"/>
      <c r="D25" s="80"/>
      <c r="E25" s="81"/>
      <c r="F25" s="79"/>
      <c r="G25" s="80"/>
      <c r="H25" s="81"/>
      <c r="I25" s="82">
        <f>IF(G25&gt;0,G25/C25,0)</f>
        <v>0</v>
      </c>
      <c r="J25" s="83"/>
    </row>
    <row r="26" spans="1:11" ht="27.75" customHeight="1" x14ac:dyDescent="0.25">
      <c r="A26" s="51" t="s">
        <v>36</v>
      </c>
      <c r="B26" s="52"/>
      <c r="C26" s="52"/>
      <c r="D26" s="52"/>
      <c r="E26" s="52"/>
      <c r="F26" s="52"/>
      <c r="G26" s="52"/>
      <c r="H26" s="52"/>
      <c r="I26" s="52"/>
      <c r="J26" s="53"/>
      <c r="K26" s="2"/>
    </row>
    <row r="27" spans="1:11" ht="27.75" customHeight="1" x14ac:dyDescent="0.25">
      <c r="A27" s="18"/>
      <c r="B27"/>
      <c r="C27" s="84" t="s">
        <v>37</v>
      </c>
      <c r="D27" s="85"/>
      <c r="E27" s="84" t="s">
        <v>73</v>
      </c>
      <c r="F27" s="85"/>
      <c r="G27" s="84" t="s">
        <v>72</v>
      </c>
      <c r="H27" s="84"/>
      <c r="I27" s="84" t="s">
        <v>38</v>
      </c>
      <c r="J27" s="86"/>
    </row>
    <row r="28" spans="1:11" ht="36.75" customHeight="1" x14ac:dyDescent="0.25">
      <c r="A28" s="19" t="s">
        <v>39</v>
      </c>
      <c r="B28" s="20" t="s">
        <v>40</v>
      </c>
      <c r="C28" s="20" t="s">
        <v>41</v>
      </c>
      <c r="D28" s="20" t="s">
        <v>42</v>
      </c>
      <c r="E28" s="20" t="s">
        <v>43</v>
      </c>
      <c r="F28" s="20" t="s">
        <v>44</v>
      </c>
      <c r="G28" s="20" t="s">
        <v>45</v>
      </c>
      <c r="H28" s="20" t="s">
        <v>46</v>
      </c>
      <c r="I28" s="20" t="s">
        <v>47</v>
      </c>
      <c r="J28" s="21" t="s">
        <v>48</v>
      </c>
    </row>
    <row r="29" spans="1:11" ht="27.75" customHeight="1" x14ac:dyDescent="0.25">
      <c r="A29" s="43">
        <v>6285</v>
      </c>
      <c r="B29" s="22"/>
      <c r="C29" s="23">
        <v>649880</v>
      </c>
      <c r="D29" s="24">
        <v>3380249577</v>
      </c>
      <c r="E29" s="42">
        <v>88000</v>
      </c>
      <c r="F29" s="24">
        <v>457718290.72000003</v>
      </c>
      <c r="G29" s="25">
        <v>128367</v>
      </c>
      <c r="H29" s="24">
        <v>696798668.33000004</v>
      </c>
      <c r="I29" s="26">
        <f>Tabla1[[#This Row],[Física 
(E)]]/Tabla1[[#This Row],[Física
(C)]]</f>
        <v>1.4587159090909092</v>
      </c>
      <c r="J29" s="27">
        <f>Tabla1[[#This Row],[Financiera 
 (F)]]/Tabla1[[#This Row],[Financiera
(D)]]</f>
        <v>1.5223308363620816</v>
      </c>
    </row>
    <row r="30" spans="1:11" ht="27.75" customHeight="1" x14ac:dyDescent="0.25">
      <c r="A30" s="28"/>
      <c r="B30" s="29"/>
      <c r="C30" s="30"/>
      <c r="D30" s="31"/>
      <c r="E30" s="31"/>
      <c r="F30" s="31"/>
      <c r="G30" s="32"/>
      <c r="H30" s="31"/>
      <c r="I30" s="26"/>
      <c r="J30" s="27"/>
    </row>
    <row r="31" spans="1:11" ht="27.75" customHeight="1" x14ac:dyDescent="0.25">
      <c r="A31" s="62" t="s">
        <v>49</v>
      </c>
      <c r="B31" s="63"/>
      <c r="C31" s="63"/>
      <c r="D31" s="63"/>
      <c r="E31" s="63"/>
      <c r="F31" s="63"/>
      <c r="G31" s="63"/>
      <c r="H31" s="63"/>
      <c r="I31" s="63"/>
      <c r="J31" s="64"/>
    </row>
    <row r="32" spans="1:11" ht="27.75" customHeight="1" x14ac:dyDescent="0.25">
      <c r="A32" s="51" t="s">
        <v>50</v>
      </c>
      <c r="B32" s="52"/>
      <c r="C32" s="52"/>
      <c r="D32" s="52"/>
      <c r="E32" s="52"/>
      <c r="F32" s="52"/>
      <c r="G32" s="52"/>
      <c r="H32" s="52"/>
      <c r="I32" s="52"/>
      <c r="J32" s="53"/>
      <c r="K32" s="2"/>
    </row>
    <row r="33" spans="1:29" ht="27.75" customHeight="1" x14ac:dyDescent="0.25">
      <c r="A33" s="34" t="s">
        <v>51</v>
      </c>
      <c r="B33" s="90" t="s">
        <v>70</v>
      </c>
      <c r="C33" s="90"/>
      <c r="D33" s="90"/>
      <c r="E33" s="90"/>
      <c r="F33" s="90"/>
      <c r="G33" s="90"/>
      <c r="H33" s="90"/>
      <c r="I33" s="90"/>
      <c r="J33" s="95"/>
    </row>
    <row r="34" spans="1:29" ht="46.5" customHeight="1" x14ac:dyDescent="0.25">
      <c r="A34" s="36" t="s">
        <v>52</v>
      </c>
      <c r="B34" s="116" t="s">
        <v>71</v>
      </c>
      <c r="C34" s="116"/>
      <c r="D34" s="116"/>
      <c r="E34" s="116"/>
      <c r="F34" s="116"/>
      <c r="G34" s="116"/>
      <c r="H34" s="116"/>
      <c r="I34" s="116"/>
      <c r="J34" s="117"/>
    </row>
    <row r="35" spans="1:29" ht="81" customHeight="1" x14ac:dyDescent="0.25">
      <c r="A35" s="33" t="s">
        <v>54</v>
      </c>
      <c r="B35" s="118" t="s">
        <v>81</v>
      </c>
      <c r="C35" s="118"/>
      <c r="D35" s="118"/>
      <c r="E35" s="118"/>
      <c r="F35" s="118"/>
      <c r="G35" s="118"/>
      <c r="H35" s="118"/>
      <c r="I35" s="118"/>
      <c r="J35" s="119"/>
      <c r="K35" s="40"/>
      <c r="L35" s="40"/>
      <c r="M35" s="40"/>
      <c r="N35" s="40"/>
      <c r="O35" s="40"/>
      <c r="P35" s="40"/>
      <c r="Q35" s="40"/>
      <c r="R35" s="40"/>
      <c r="S35" s="40"/>
      <c r="T35" s="40"/>
      <c r="U35" s="40"/>
      <c r="V35" s="40"/>
      <c r="W35" s="40"/>
      <c r="X35" s="40"/>
      <c r="Y35" s="40"/>
      <c r="Z35" s="40"/>
      <c r="AA35" s="40"/>
      <c r="AB35" s="40"/>
      <c r="AC35" s="41"/>
    </row>
    <row r="36" spans="1:29" ht="81.75" customHeight="1" x14ac:dyDescent="0.25">
      <c r="A36" s="34" t="s">
        <v>55</v>
      </c>
      <c r="B36" s="120" t="s">
        <v>80</v>
      </c>
      <c r="C36" s="120"/>
      <c r="D36" s="120"/>
      <c r="E36" s="120"/>
      <c r="F36" s="120"/>
      <c r="G36" s="120"/>
      <c r="H36" s="120"/>
      <c r="I36" s="120"/>
      <c r="J36" s="59"/>
    </row>
    <row r="37" spans="1:29" ht="27.75" customHeight="1" x14ac:dyDescent="0.25">
      <c r="A37" s="62" t="s">
        <v>56</v>
      </c>
      <c r="B37" s="63"/>
      <c r="C37" s="63"/>
      <c r="D37" s="63"/>
      <c r="E37" s="63"/>
      <c r="F37" s="63"/>
      <c r="G37" s="63"/>
      <c r="H37" s="63"/>
      <c r="I37" s="63"/>
      <c r="J37" s="64"/>
    </row>
    <row r="38" spans="1:29" ht="27.75" customHeight="1" x14ac:dyDescent="0.25">
      <c r="A38" s="65" t="s">
        <v>57</v>
      </c>
      <c r="B38" s="66"/>
      <c r="C38" s="66"/>
      <c r="D38" s="66"/>
      <c r="E38" s="66"/>
      <c r="F38" s="66"/>
      <c r="G38" s="66"/>
      <c r="H38" s="66"/>
      <c r="I38" s="66"/>
      <c r="J38" s="67"/>
      <c r="K38" s="2"/>
    </row>
    <row r="39" spans="1:29" ht="28.5" customHeight="1" x14ac:dyDescent="0.25">
      <c r="A39" s="68" t="s">
        <v>76</v>
      </c>
      <c r="B39" s="69"/>
      <c r="C39" s="69"/>
      <c r="D39" s="69"/>
      <c r="E39" s="69"/>
      <c r="F39" s="69"/>
      <c r="G39" s="69"/>
      <c r="H39" s="69"/>
      <c r="I39" s="69"/>
      <c r="J39" s="70"/>
    </row>
    <row r="40" spans="1:29" ht="27.75" customHeight="1" x14ac:dyDescent="0.25">
      <c r="A40" s="37"/>
      <c r="B40" s="37"/>
      <c r="C40" s="37"/>
      <c r="D40" s="37"/>
      <c r="E40" s="37"/>
      <c r="F40" s="37"/>
      <c r="G40" s="37"/>
      <c r="H40" s="37"/>
      <c r="I40" s="37"/>
      <c r="J40" s="37"/>
    </row>
    <row r="41" spans="1:29" ht="27.75" customHeight="1" x14ac:dyDescent="0.25">
      <c r="A41" s="71" t="s">
        <v>58</v>
      </c>
      <c r="B41" s="71"/>
      <c r="C41" s="71"/>
      <c r="D41" s="71"/>
      <c r="E41" s="71"/>
      <c r="F41" s="71"/>
      <c r="G41" s="71"/>
      <c r="H41" s="71"/>
      <c r="I41" s="71"/>
      <c r="J41" s="71"/>
    </row>
    <row r="42" spans="1:29" ht="15" customHeight="1" x14ac:dyDescent="0.25"/>
    <row r="43" spans="1:29" ht="15" hidden="1" customHeight="1" x14ac:dyDescent="0.25"/>
    <row r="44" spans="1:29" ht="15" hidden="1" customHeight="1" x14ac:dyDescent="0.25"/>
    <row r="45" spans="1:29" ht="15" x14ac:dyDescent="0.25">
      <c r="B45" s="48" t="s">
        <v>59</v>
      </c>
      <c r="C45" s="48"/>
      <c r="G45" s="48" t="s">
        <v>60</v>
      </c>
      <c r="H45" s="48"/>
    </row>
    <row r="46" spans="1:29" ht="15" x14ac:dyDescent="0.25"/>
    <row r="47" spans="1:29" ht="15" x14ac:dyDescent="0.25">
      <c r="A47" s="38"/>
      <c r="B47" s="50"/>
      <c r="C47" s="50"/>
      <c r="D47" s="38"/>
      <c r="F47" s="38"/>
      <c r="G47" s="38"/>
      <c r="H47" s="38"/>
      <c r="I47" s="38"/>
    </row>
    <row r="48" spans="1:29" ht="15" x14ac:dyDescent="0.25">
      <c r="B48" s="49" t="s">
        <v>61</v>
      </c>
      <c r="C48" s="49"/>
      <c r="G48" s="47" t="s">
        <v>62</v>
      </c>
      <c r="H48" s="47"/>
    </row>
    <row r="49" spans="1:9" ht="15" x14ac:dyDescent="0.25">
      <c r="A49" s="48" t="s">
        <v>63</v>
      </c>
      <c r="B49" s="48"/>
      <c r="C49" s="48"/>
      <c r="D49" s="48"/>
      <c r="F49" s="48" t="s">
        <v>64</v>
      </c>
      <c r="G49" s="48"/>
      <c r="H49" s="48"/>
      <c r="I49" s="48"/>
    </row>
    <row r="50" spans="1:9" ht="15" x14ac:dyDescent="0.25"/>
    <row r="51" spans="1:9" ht="6" customHeight="1" x14ac:dyDescent="0.25"/>
    <row r="52" spans="1:9" ht="15" x14ac:dyDescent="0.25">
      <c r="B52" s="48" t="s">
        <v>65</v>
      </c>
      <c r="C52" s="48"/>
      <c r="G52" s="48" t="s">
        <v>65</v>
      </c>
      <c r="H52" s="48"/>
    </row>
    <row r="53" spans="1:9" ht="15" x14ac:dyDescent="0.25">
      <c r="B53" s="39"/>
      <c r="C53" s="39"/>
    </row>
    <row r="54" spans="1:9" ht="15" x14ac:dyDescent="0.25">
      <c r="A54" s="38"/>
      <c r="B54" s="38"/>
      <c r="C54" s="38"/>
      <c r="D54" s="38"/>
      <c r="F54" s="38"/>
      <c r="G54" s="38"/>
      <c r="H54" s="38"/>
      <c r="I54" s="38"/>
    </row>
    <row r="55" spans="1:9" ht="15" x14ac:dyDescent="0.25">
      <c r="B55" s="47" t="s">
        <v>66</v>
      </c>
      <c r="C55" s="47"/>
      <c r="G55" s="47" t="s">
        <v>67</v>
      </c>
      <c r="H55" s="47"/>
    </row>
    <row r="56" spans="1:9" ht="15" x14ac:dyDescent="0.25">
      <c r="B56" s="11" t="s">
        <v>68</v>
      </c>
      <c r="F56" s="48" t="s">
        <v>69</v>
      </c>
      <c r="G56" s="48"/>
      <c r="H56" s="48"/>
      <c r="I56" s="48"/>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7:C47"/>
    <mergeCell ref="A32:J32"/>
    <mergeCell ref="B33:J33"/>
    <mergeCell ref="B34:J34"/>
    <mergeCell ref="B35:J35"/>
    <mergeCell ref="B36:J36"/>
    <mergeCell ref="A37:J37"/>
    <mergeCell ref="A38:J38"/>
    <mergeCell ref="A39:J39"/>
    <mergeCell ref="A41:J41"/>
    <mergeCell ref="B45:C45"/>
    <mergeCell ref="G45:H45"/>
    <mergeCell ref="B55:C55"/>
    <mergeCell ref="G55:H55"/>
    <mergeCell ref="F56:I56"/>
    <mergeCell ref="B48:C48"/>
    <mergeCell ref="G48:H48"/>
    <mergeCell ref="A49:D49"/>
    <mergeCell ref="F49:I49"/>
    <mergeCell ref="B52:C52"/>
    <mergeCell ref="G52:H52"/>
  </mergeCells>
  <dataValidations count="15">
    <dataValidation allowBlank="1" sqref="A8" xr:uid="{00000000-0002-0000-0100-000000000000}"/>
    <dataValidation allowBlank="1" showInputMessage="1" prompt="Nombre del capítulo" sqref="B8:J10" xr:uid="{00000000-0002-0000-0100-000001000000}"/>
    <dataValidation allowBlank="1" showInputMessage="1" showErrorMessage="1" prompt="¿A quién va dirigido el programa?, ¿qué característica tiene esta población que requiere ser beneficiada?" sqref="B20:J20" xr:uid="{00000000-0002-0000-0100-000002000000}"/>
    <dataValidation allowBlank="1" showInputMessage="1" showErrorMessage="1" prompt="¿En qué consiste el producto? su objetivo" sqref="B33:J34" xr:uid="{00000000-0002-0000-0100-000003000000}"/>
    <dataValidation allowBlank="1" showInputMessage="1" showErrorMessage="1" prompt="1. Describir lo plasmado en el presupuesto_x000a_2. Describir lo alcanzado en términos financieros y de producción " sqref="B35" xr:uid="{00000000-0002-0000-0100-000004000000}"/>
    <dataValidation allowBlank="1" showInputMessage="1" showErrorMessage="1" prompt="De existir desvío, explicar razones." sqref="B36:J36" xr:uid="{00000000-0002-0000-0100-000005000000}"/>
    <dataValidation allowBlank="1" showInputMessage="1" showErrorMessage="1" prompt="Oportunidades de mejora identificadas" sqref="A39:J40" xr:uid="{00000000-0002-0000-0100-000006000000}"/>
    <dataValidation allowBlank="1" showInputMessage="1" showErrorMessage="1" prompt="Presupuesto del programa" sqref="A25:C25 F25" xr:uid="{00000000-0002-0000-0100-000007000000}"/>
    <dataValidation allowBlank="1" showInputMessage="1" showErrorMessage="1" prompt="¿En qué consiste el programa?" sqref="B19:J19" xr:uid="{00000000-0002-0000-0100-000008000000}"/>
    <dataValidation allowBlank="1" showInputMessage="1" showErrorMessage="1" prompt="Nombre de cada producto" sqref="A28:A30" xr:uid="{00000000-0002-0000-0100-000009000000}"/>
    <dataValidation allowBlank="1" showInputMessage="1" showErrorMessage="1" prompt="Nombre del indicador" sqref="B28:B30" xr:uid="{00000000-0002-0000-0100-00000A000000}"/>
    <dataValidation allowBlank="1" showInputMessage="1" showErrorMessage="1" prompt="Meta anual del indicador" sqref="C28:C30 E28" xr:uid="{00000000-0002-0000-0100-00000B000000}"/>
    <dataValidation allowBlank="1" showInputMessage="1" showErrorMessage="1" prompt="Monto presupuestado para el producto" sqref="D28:D30 E29:F30 F28" xr:uid="{00000000-0002-0000-0100-00000C000000}"/>
    <dataValidation allowBlank="1" showInputMessage="1" showErrorMessage="1" prompt="Meta alcanzada en el trimestre" sqref="G28:G30" xr:uid="{00000000-0002-0000-0100-00000D000000}"/>
    <dataValidation allowBlank="1" showInputMessage="1" showErrorMessage="1" prompt="Monto ejecutado en el trimestre" sqref="H28:H30" xr:uid="{00000000-0002-0000-0100-00000E000000}"/>
  </dataValidations>
  <printOptions horizontalCentered="1"/>
  <pageMargins left="0" right="0" top="0" bottom="0" header="0" footer="0"/>
  <pageSetup fitToHeight="0" orientation="landscape" r:id="rId1"/>
  <rowBreaks count="2" manualBreakCount="2">
    <brk id="18" max="9" man="1"/>
    <brk id="34"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6284</vt:lpstr>
      <vt:lpstr>6285</vt:lpstr>
      <vt:lpstr>'6284'!Área_de_impresión</vt:lpstr>
      <vt:lpstr>'6285'!Área_de_impresión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María Hernández Torres</dc:creator>
  <cp:lastModifiedBy>Angélica María Hernández Torres</cp:lastModifiedBy>
  <cp:lastPrinted>2023-04-13T15:22:19Z</cp:lastPrinted>
  <dcterms:created xsi:type="dcterms:W3CDTF">2022-08-12T19:47:57Z</dcterms:created>
  <dcterms:modified xsi:type="dcterms:W3CDTF">2023-04-13T19:50:45Z</dcterms:modified>
</cp:coreProperties>
</file>