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psantos\Downloads\"/>
    </mc:Choice>
  </mc:AlternateContent>
  <xr:revisionPtr revIDLastSave="0" documentId="13_ncr:1_{187412DF-EC46-41E5-AA0D-7C7DEFAB1E7B}" xr6:coauthVersionLast="36" xr6:coauthVersionMax="47" xr10:uidLastSave="{00000000-0000-0000-0000-000000000000}"/>
  <bookViews>
    <workbookView xWindow="0" yWindow="0" windowWidth="24000" windowHeight="9525" xr2:uid="{00000000-000D-0000-FFFF-FFFF00000000}"/>
  </bookViews>
  <sheets>
    <sheet name="6284" sheetId="1" r:id="rId1"/>
    <sheet name="6285" sheetId="2" r:id="rId2"/>
  </sheets>
  <externalReferences>
    <externalReference r:id="rId3"/>
  </externalReferences>
  <definedNames>
    <definedName name="_xlnm.Print_Area" localSheetId="0">'6284'!$A$1:$J$54</definedName>
    <definedName name="_xlnm.Print_Area" localSheetId="1">'6285'!$A$1:$J$56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1" l="1"/>
  <c r="J29" i="2"/>
  <c r="I29" i="2"/>
  <c r="I25" i="2"/>
  <c r="C16" i="2"/>
  <c r="C15" i="2"/>
  <c r="C14" i="2"/>
  <c r="J29" i="1"/>
  <c r="I25" i="1"/>
  <c r="C16" i="1"/>
  <c r="C15" i="1"/>
  <c r="C14" i="1"/>
</calcChain>
</file>

<file path=xl/sharedStrings.xml><?xml version="1.0" encoding="utf-8"?>
<sst xmlns="http://schemas.openxmlformats.org/spreadsheetml/2006/main" count="156" uniqueCount="81">
  <si>
    <t>Código</t>
  </si>
  <si>
    <t>Documento Relacionado</t>
  </si>
  <si>
    <t>Fecha Versión</t>
  </si>
  <si>
    <t>Versión</t>
  </si>
  <si>
    <t>DEC-FOR013</t>
  </si>
  <si>
    <t>I -Información Instituciónal</t>
  </si>
  <si>
    <t>I.I - Completar los datos requeridos sobre la institución</t>
  </si>
  <si>
    <t>Capítulo</t>
  </si>
  <si>
    <t>5155-INSTITUTO NACIONAL DE FORMACIÒN TECNICO PREFESIONAL</t>
  </si>
  <si>
    <t>Subcapítulo</t>
  </si>
  <si>
    <t>01-INSTITUTO NACIONAL DE FORMACIÒN TECNICO PREFESIONAL</t>
  </si>
  <si>
    <t>Unidad Ejecutora</t>
  </si>
  <si>
    <t>0001-INSTITUTO NACIONAL DE FORMACIÒN TECNICO PREFESIONAL</t>
  </si>
  <si>
    <t>Misión</t>
  </si>
  <si>
    <t xml:space="preserve">Contribuir al desarrollo económico y social del país a través de la rectoría del sistema nacional de formación técnico profesional y la prestación de los servicios de formación y apoyo a la productividad.
</t>
  </si>
  <si>
    <t>Visión</t>
  </si>
  <si>
    <t>Ejercer con efectividad la rectoría del Sistema Nacional de Formación Técnico Profesional y ofrecer servicios innovadores con los más altos estándares de calidad a los grupos de interés.</t>
  </si>
  <si>
    <t>II. Contribución a la Estrategia Nacional de Desarrollo</t>
  </si>
  <si>
    <t>Eje estratégico:</t>
  </si>
  <si>
    <t>Objetivo general:</t>
  </si>
  <si>
    <t>Objetivo(s) específico(s):</t>
  </si>
  <si>
    <t>3.4.2</t>
  </si>
  <si>
    <t>III. Información del Programa</t>
  </si>
  <si>
    <t>Nombre:</t>
  </si>
  <si>
    <t>11 - Formación técnico profesional a los trabajadores del sector productivo</t>
  </si>
  <si>
    <t>Descripción:</t>
  </si>
  <si>
    <t>A través de este servicio el INFOTEP atiende las necesidades de formación de los recursos humanos que requieren los sectores productivos del país, para lo cual se desarrollan programas de formación en diferentes modalidades: habilitación, complementación, formación continua en centros, formación dual, maestros técnicos y capacitación puntual adaptados a las necesidades de formación de los diferentes sectores.</t>
  </si>
  <si>
    <r>
      <t>Beneficiarios:</t>
    </r>
    <r>
      <rPr>
        <sz val="12"/>
        <color rgb="FF000000"/>
        <rFont val="Century Gothic"/>
        <family val="2"/>
      </rPr>
      <t xml:space="preserve"> </t>
    </r>
  </si>
  <si>
    <t>Población joven de 16 años en adelante y adultos con dificultades para acceder a la educación formal y optan por la formación técnico profesional para mejorar sus condiciones de vida.</t>
  </si>
  <si>
    <t>Resultado Asociado: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</si>
  <si>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</si>
  <si>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</si>
  <si>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</si>
  <si>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</si>
  <si>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</si>
  <si>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</si>
  <si>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</si>
  <si>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</si>
  <si>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Avance</t>
  </si>
  <si>
    <t>Producto</t>
  </si>
  <si>
    <t>Indicador</t>
  </si>
  <si>
    <t>Física
(A)</t>
  </si>
  <si>
    <t>Financiera
(B)</t>
  </si>
  <si>
    <t>Física
(C)</t>
  </si>
  <si>
    <t>Financiera
(D)</t>
  </si>
  <si>
    <t>Física 
(E)</t>
  </si>
  <si>
    <t>Financiera 
 (F)</t>
  </si>
  <si>
    <t>Física 
(%)
 G=E/C</t>
  </si>
  <si>
    <t>Financiero 
(%) 
H=F/D</t>
  </si>
  <si>
    <t>V. Análisis de los Logros y Desviaciones</t>
  </si>
  <si>
    <t>V.I - Información de Logros y Desviaciones por Producto</t>
  </si>
  <si>
    <t xml:space="preserve">Producto: </t>
  </si>
  <si>
    <t xml:space="preserve">Descripción del producto: </t>
  </si>
  <si>
    <t>Asesoría y asistencia técnica a las empresas para la mejora de la productividad</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</si>
  <si>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</si>
  <si>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</si>
  <si>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</si>
  <si>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</si>
  <si>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</si>
  <si>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Preparado por:</t>
  </si>
  <si>
    <t>Revisado por:</t>
  </si>
  <si>
    <t>Diomaris Reyes</t>
  </si>
  <si>
    <t>Yanira Núñez</t>
  </si>
  <si>
    <t>Enc. División Presupuesto y Proyectos</t>
  </si>
  <si>
    <t>Subencargada de Planificación y Desarrollo</t>
  </si>
  <si>
    <t>Aprobado por:</t>
  </si>
  <si>
    <t>Bilma M. Erasme B.</t>
  </si>
  <si>
    <t>Ondina Marte</t>
  </si>
  <si>
    <t>Directora de Adm. y Finanzas</t>
  </si>
  <si>
    <t>Directora de Planificación y Desarrollo</t>
  </si>
  <si>
    <t>6285 Capacitación  a población joven y adulta para el trabajo productivo</t>
  </si>
  <si>
    <t xml:space="preserve">Está dirigida a la formación técnica de personas adultas y jóvenes de 16 años en adelante que demanden el servicio en todo el territorio nacional. Facilita la adquisición de conocimientos teóricos y prácticos y el desarrollo de las aptitudes que requieren los participantes o grupo de ocupaciones relacionadas, para insertarse en el mercado laboral.  </t>
  </si>
  <si>
    <t>La institución se plantea fortalecer la formación de técnicos con altos niveles de cualificación, lo que conlleva la implementación de diferentes estrategias y acciones como la revisión de los programas de formación para adecuarlos al marco nacional de cualificaciones y el diseño de nuevos programas acorde a las necesidades de la industria 4.0. Además se propone desarrollar un plan de actualización de los docentes para fortalecer sus competencias.</t>
  </si>
  <si>
    <r>
      <t>Asistir  a 4,077</t>
    </r>
    <r>
      <rPr>
        <i/>
        <sz val="11"/>
        <color rgb="FF0070C0"/>
        <rFont val="Calibri"/>
        <family val="2"/>
        <scheme val="minor"/>
      </rPr>
      <t xml:space="preserve"> </t>
    </r>
    <r>
      <rPr>
        <i/>
        <sz val="11"/>
        <color theme="1"/>
        <rFont val="Calibri"/>
        <family val="2"/>
        <scheme val="minor"/>
      </rPr>
      <t xml:space="preserve">empresas  en servicios de capacitaciòn en el semestre </t>
    </r>
    <r>
      <rPr>
        <i/>
        <sz val="11"/>
        <rFont val="Calibri"/>
        <family val="2"/>
        <scheme val="minor"/>
      </rPr>
      <t xml:space="preserve">Enero - Diciembre </t>
    </r>
    <r>
      <rPr>
        <i/>
        <sz val="11"/>
        <color theme="1"/>
        <rFont val="Calibri"/>
        <family val="2"/>
        <scheme val="minor"/>
      </rPr>
      <t xml:space="preserve"> 2023.</t>
    </r>
  </si>
  <si>
    <t>Programación Anual Enero - Diciembre 2023</t>
  </si>
  <si>
    <t>En el período  enero - diciembre se atendieron 4,098 empresas a travès del servicio de Asesoria y Asistencia tècnica para la mejora de la productividad, para una ejecuciòn de un 100.52% en relaciòn a las metas planificadas. La ejecuciòn financiera fue de RD$424,504,270.84 para un 116.48% en relaciòn a las metas planificadas.</t>
  </si>
  <si>
    <t xml:space="preserve">945,290  participantes capacitados a travès del servicio de Formaciòn  Tècnico Profesional en el período enero - diciembre, para una ejecuciòn de 125.56% en relaciòn a las metas planificadas. La ejecuciòn de las metas financieras fue de 109.46%. </t>
  </si>
  <si>
    <t xml:space="preserve">La desviación de las metas físicas fue de 25.56% en relación a las metas planificadas, esto se debe al incremento de la demanda del servicio de formación en la modaidad virtual y a que se desarrollaron capacitaciones con menor duración de las planificadas, lo que permite atender una mayor cantidad de participantes. </t>
  </si>
  <si>
    <t xml:space="preserve">La desviación en las metas financieras es de 16.48% en relación a las metas planificadas, debido a que se implementaron asesorías de mayor duraracioón que lo planificado,  lo que incremento los costos de operación. </t>
  </si>
  <si>
    <t>Ejecución Anual Enero - Diciembre 2023</t>
  </si>
  <si>
    <t>Informe de Evaluación Anual de las Metas Físicas-Financieras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</si>
</sst>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1"/>
      <name val="Calibri"/>
      <family val="2"/>
    </font>
    <font>
      <sz val="10"/>
      <color theme="1"/>
      <name val="Calibri"/>
      <family val="2"/>
      <scheme val="minor"/>
    </font>
    <font>
      <sz val="12"/>
      <color rgb="FF000000"/>
      <name val="Century Gothic"/>
      <family val="2"/>
    </font>
    <font>
      <i/>
      <sz val="11"/>
      <name val="Calibri"/>
      <family val="2"/>
      <scheme val="minor"/>
    </font>
    <font>
      <b/>
      <sz val="11"/>
      <name val="Calibri"/>
      <family val="2"/>
    </font>
    <font>
      <b/>
      <sz val="11"/>
      <color rgb="FF000000"/>
      <name val="Calibri"/>
      <family val="2"/>
    </font>
    <font>
      <b/>
      <sz val="10"/>
      <color rgb="FF000000"/>
      <name val="Calibri"/>
      <family val="2"/>
    </font>
    <font>
      <sz val="9"/>
      <name val="Calibri"/>
      <family val="2"/>
    </font>
    <font>
      <i/>
      <sz val="11"/>
      <color rgb="FF000000"/>
      <name val="Calibri"/>
      <family val="2"/>
      <scheme val="minor"/>
    </font>
    <font>
      <b/>
      <sz val="11"/>
      <color theme="0"/>
      <name val="Century Gothic"/>
      <family val="2"/>
    </font>
    <font>
      <sz val="10"/>
      <name val="Calibri"/>
      <family val="2"/>
    </font>
    <font>
      <b/>
      <sz val="10"/>
      <name val="Calibri"/>
      <family val="2"/>
    </font>
    <font>
      <i/>
      <sz val="11"/>
      <color rgb="FF0070C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42">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8">
    <xf numFmtId="0" fontId="0" fillId="0" borderId="0" xfId="0"/>
    <xf numFmtId="0" fontId="4" fillId="2" borderId="1" xfId="0" applyFont="1" applyFill="1" applyBorder="1" applyAlignment="1">
      <alignment vertical="top" wrapText="1"/>
    </xf>
    <xf numFmtId="0" fontId="0" fillId="0" borderId="0" xfId="0" applyProtection="1">
      <protection locked="0"/>
    </xf>
    <xf numFmtId="0" fontId="4" fillId="2" borderId="5" xfId="0" applyFont="1" applyFill="1" applyBorder="1" applyAlignment="1">
      <alignment vertical="top"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164" fontId="7" fillId="0" borderId="12"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0" fillId="0" borderId="17" xfId="0" applyFont="1" applyBorder="1" applyAlignment="1">
      <alignment vertical="center"/>
    </xf>
    <xf numFmtId="0" fontId="3" fillId="0" borderId="17" xfId="0" applyFont="1" applyBorder="1"/>
    <xf numFmtId="0" fontId="13" fillId="0" borderId="0" xfId="0" applyFont="1" applyProtection="1">
      <protection locked="0"/>
    </xf>
    <xf numFmtId="0" fontId="14" fillId="7" borderId="19" xfId="0" applyFont="1" applyFill="1" applyBorder="1" applyAlignment="1">
      <alignment horizontal="center" vertical="center" wrapText="1"/>
    </xf>
    <xf numFmtId="0" fontId="14" fillId="7" borderId="19" xfId="0" applyFont="1" applyFill="1" applyBorder="1" applyAlignment="1">
      <alignment horizontal="center" vertical="center"/>
    </xf>
    <xf numFmtId="0" fontId="10" fillId="0" borderId="17" xfId="0" applyFont="1" applyBorder="1" applyAlignment="1">
      <alignment vertical="center" wrapText="1"/>
    </xf>
    <xf numFmtId="0" fontId="14" fillId="0" borderId="19" xfId="0" applyFont="1" applyBorder="1" applyAlignment="1" applyProtection="1">
      <alignment horizontal="center" vertical="center" wrapText="1"/>
      <protection locked="0"/>
    </xf>
    <xf numFmtId="0" fontId="10" fillId="0" borderId="23" xfId="0" applyFont="1" applyBorder="1" applyAlignment="1">
      <alignment vertical="center" wrapText="1"/>
    </xf>
    <xf numFmtId="0" fontId="2" fillId="0" borderId="0" xfId="0" applyFont="1" applyProtection="1">
      <protection locked="0"/>
    </xf>
    <xf numFmtId="0" fontId="0" fillId="0" borderId="17" xfId="0" applyBorder="1"/>
    <xf numFmtId="0" fontId="19" fillId="9" borderId="34" xfId="0" applyFont="1" applyFill="1" applyBorder="1" applyAlignment="1">
      <alignment horizontal="center" vertical="center" wrapText="1" readingOrder="1"/>
    </xf>
    <xf numFmtId="0" fontId="19" fillId="9" borderId="35" xfId="0" applyFont="1" applyFill="1" applyBorder="1" applyAlignment="1">
      <alignment horizontal="center" vertical="center" wrapText="1" readingOrder="1"/>
    </xf>
    <xf numFmtId="0" fontId="19" fillId="9" borderId="36" xfId="0" applyFont="1" applyFill="1" applyBorder="1" applyAlignment="1">
      <alignment horizontal="center" vertical="center" wrapText="1" readingOrder="1"/>
    </xf>
    <xf numFmtId="0" fontId="20" fillId="0" borderId="27" xfId="0" applyFont="1" applyBorder="1" applyAlignment="1" applyProtection="1">
      <alignment vertical="top" wrapText="1"/>
      <protection locked="0"/>
    </xf>
    <xf numFmtId="0" fontId="20" fillId="0" borderId="32" xfId="0" applyFont="1" applyBorder="1" applyAlignment="1" applyProtection="1">
      <alignment vertical="top" wrapText="1"/>
      <protection locked="0"/>
    </xf>
    <xf numFmtId="165" fontId="20" fillId="0" borderId="32" xfId="0" applyNumberFormat="1" applyFont="1" applyBorder="1" applyAlignment="1" applyProtection="1">
      <alignment horizontal="center" vertical="center" wrapText="1" readingOrder="1"/>
      <protection locked="0"/>
    </xf>
    <xf numFmtId="166" fontId="20" fillId="0" borderId="32" xfId="0" applyNumberFormat="1" applyFont="1" applyBorder="1" applyAlignment="1" applyProtection="1">
      <alignment horizontal="center" vertical="center" wrapText="1" readingOrder="1"/>
      <protection locked="0"/>
    </xf>
    <xf numFmtId="10" fontId="20" fillId="8" borderId="32" xfId="2" applyNumberFormat="1" applyFont="1" applyFill="1" applyBorder="1" applyAlignment="1" applyProtection="1">
      <alignment horizontal="center" vertical="center" wrapText="1" readingOrder="1"/>
      <protection locked="0"/>
    </xf>
    <xf numFmtId="167" fontId="20" fillId="8" borderId="28" xfId="0" applyNumberFormat="1" applyFont="1" applyFill="1" applyBorder="1" applyAlignment="1" applyProtection="1">
      <alignment horizontal="center" vertical="center" wrapText="1" readingOrder="1"/>
      <protection locked="0"/>
    </xf>
    <xf numFmtId="0" fontId="20" fillId="0" borderId="37" xfId="0" applyFont="1" applyBorder="1" applyAlignment="1" applyProtection="1">
      <alignment vertical="top" wrapText="1"/>
      <protection locked="0"/>
    </xf>
    <xf numFmtId="0" fontId="20" fillId="0" borderId="38" xfId="0" applyFont="1" applyBorder="1" applyAlignment="1" applyProtection="1">
      <alignment vertical="top" wrapText="1"/>
      <protection locked="0"/>
    </xf>
    <xf numFmtId="165" fontId="20" fillId="0" borderId="38" xfId="0" applyNumberFormat="1" applyFont="1" applyBorder="1" applyAlignment="1" applyProtection="1">
      <alignment horizontal="center" vertical="center" wrapText="1" readingOrder="1"/>
      <protection locked="0"/>
    </xf>
    <xf numFmtId="166" fontId="20" fillId="0" borderId="38" xfId="0" applyNumberFormat="1" applyFont="1" applyBorder="1" applyAlignment="1" applyProtection="1">
      <alignment horizontal="center" vertical="center" wrapText="1" readingOrder="1"/>
      <protection locked="0"/>
    </xf>
    <xf numFmtId="165" fontId="20" fillId="0" borderId="38" xfId="0" applyNumberFormat="1" applyFont="1" applyBorder="1" applyAlignment="1" applyProtection="1">
      <alignment horizontal="center" vertical="center" wrapText="1"/>
      <protection locked="0"/>
    </xf>
    <xf numFmtId="0" fontId="10" fillId="0" borderId="39" xfId="0" applyFont="1" applyBorder="1" applyAlignment="1" applyProtection="1">
      <alignment vertical="center" wrapText="1"/>
      <protection locked="0"/>
    </xf>
    <xf numFmtId="0" fontId="10" fillId="0" borderId="17" xfId="0" applyFont="1" applyBorder="1" applyAlignment="1" applyProtection="1">
      <alignment vertical="center" wrapText="1"/>
      <protection locked="0"/>
    </xf>
    <xf numFmtId="0" fontId="13" fillId="0" borderId="0" xfId="0" applyFont="1" applyFill="1" applyBorder="1" applyAlignment="1">
      <alignment vertical="center" readingOrder="1"/>
    </xf>
    <xf numFmtId="0" fontId="10" fillId="0" borderId="23" xfId="0" applyFont="1" applyBorder="1" applyAlignment="1" applyProtection="1">
      <alignment vertical="center" wrapText="1"/>
      <protection locked="0"/>
    </xf>
    <xf numFmtId="0" fontId="12" fillId="0" borderId="0" xfId="0" applyFont="1" applyBorder="1" applyAlignment="1" applyProtection="1">
      <alignment horizontal="left" vertical="center" wrapText="1"/>
      <protection locked="0"/>
    </xf>
    <xf numFmtId="0" fontId="13" fillId="0" borderId="24" xfId="0" applyFont="1" applyBorder="1" applyProtection="1">
      <protection locked="0"/>
    </xf>
    <xf numFmtId="0" fontId="13" fillId="0" borderId="0" xfId="0" applyFont="1" applyAlignment="1" applyProtection="1">
      <alignment horizontal="center"/>
      <protection locked="0"/>
    </xf>
    <xf numFmtId="0" fontId="16" fillId="0" borderId="0" xfId="0" applyFont="1" applyFill="1" applyBorder="1" applyAlignment="1">
      <alignment vertical="center" readingOrder="1"/>
    </xf>
    <xf numFmtId="0" fontId="16" fillId="0" borderId="18" xfId="0" applyFont="1" applyFill="1" applyBorder="1" applyAlignment="1">
      <alignment vertical="center" readingOrder="1"/>
    </xf>
    <xf numFmtId="3" fontId="20" fillId="0" borderId="32" xfId="0" applyNumberFormat="1" applyFont="1" applyBorder="1" applyAlignment="1" applyProtection="1">
      <alignment horizontal="center" vertical="center" wrapText="1" readingOrder="1"/>
      <protection locked="0"/>
    </xf>
    <xf numFmtId="165" fontId="20" fillId="0" borderId="32" xfId="0" applyNumberFormat="1" applyFont="1" applyFill="1" applyBorder="1" applyAlignment="1" applyProtection="1">
      <alignment horizontal="center" vertical="center" wrapText="1"/>
      <protection locked="0"/>
    </xf>
    <xf numFmtId="166" fontId="20" fillId="0" borderId="32" xfId="0" applyNumberFormat="1" applyFont="1" applyFill="1" applyBorder="1" applyAlignment="1" applyProtection="1">
      <alignment horizontal="center" vertical="center" wrapText="1" readingOrder="1"/>
      <protection locked="0"/>
    </xf>
    <xf numFmtId="0" fontId="17" fillId="0" borderId="0" xfId="0" applyFont="1" applyAlignment="1" applyProtection="1">
      <alignment horizontal="center"/>
      <protection locked="0"/>
    </xf>
    <xf numFmtId="0" fontId="13" fillId="0" borderId="0" xfId="0" applyFont="1" applyAlignment="1" applyProtection="1">
      <alignment horizontal="center"/>
      <protection locked="0"/>
    </xf>
    <xf numFmtId="0" fontId="17" fillId="0" borderId="0" xfId="0" applyFont="1" applyBorder="1" applyAlignment="1" applyProtection="1">
      <alignment horizontal="center" vertical="top"/>
      <protection locked="0"/>
    </xf>
    <xf numFmtId="0" fontId="13" fillId="0" borderId="24" xfId="0" applyFont="1" applyBorder="1" applyAlignment="1" applyProtection="1">
      <alignment horizontal="center"/>
      <protection locked="0"/>
    </xf>
    <xf numFmtId="0" fontId="9" fillId="6" borderId="17" xfId="0" applyFont="1" applyFill="1" applyBorder="1" applyAlignment="1">
      <alignment horizontal="left" vertical="center"/>
    </xf>
    <xf numFmtId="0" fontId="9" fillId="6" borderId="0" xfId="0" applyFont="1" applyFill="1" applyAlignment="1">
      <alignment horizontal="left" vertical="center"/>
    </xf>
    <xf numFmtId="0" fontId="9" fillId="6" borderId="18" xfId="0" applyFont="1" applyFill="1" applyBorder="1" applyAlignment="1">
      <alignment horizontal="left" vertical="center"/>
    </xf>
    <xf numFmtId="0" fontId="12" fillId="0" borderId="40" xfId="0" applyFont="1" applyBorder="1" applyAlignment="1" applyProtection="1">
      <alignment horizontal="left" vertical="center" wrapText="1"/>
      <protection locked="0"/>
    </xf>
    <xf numFmtId="0" fontId="12" fillId="0" borderId="41" xfId="0" applyFont="1" applyBorder="1" applyAlignment="1" applyProtection="1">
      <alignment horizontal="left" vertical="center" wrapText="1"/>
      <protection locked="0"/>
    </xf>
    <xf numFmtId="0" fontId="21" fillId="0" borderId="0" xfId="0" applyNumberFormat="1" applyFont="1" applyFill="1" applyBorder="1" applyAlignment="1">
      <alignment horizontal="left" vertical="center" wrapText="1" readingOrder="1"/>
    </xf>
    <xf numFmtId="0" fontId="21" fillId="0" borderId="18" xfId="0" applyNumberFormat="1" applyFont="1" applyFill="1" applyBorder="1" applyAlignment="1">
      <alignment horizontal="left" vertical="center" wrapText="1" readingOrder="1"/>
    </xf>
    <xf numFmtId="0" fontId="16" fillId="0" borderId="0"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16" fillId="0" borderId="24" xfId="0" applyFont="1" applyFill="1" applyBorder="1" applyAlignment="1" applyProtection="1">
      <alignment horizontal="left" vertical="center" wrapText="1"/>
      <protection locked="0"/>
    </xf>
    <xf numFmtId="0" fontId="16" fillId="0" borderId="25"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9" fillId="6" borderId="17" xfId="0" applyFont="1" applyFill="1" applyBorder="1" applyAlignment="1">
      <alignment horizontal="left" vertical="center" wrapText="1"/>
    </xf>
    <xf numFmtId="0" fontId="9" fillId="6" borderId="0" xfId="0" applyFont="1" applyFill="1" applyAlignment="1">
      <alignment horizontal="left" vertical="center" wrapText="1"/>
    </xf>
    <xf numFmtId="0" fontId="9" fillId="6" borderId="18" xfId="0" applyFont="1" applyFill="1" applyBorder="1" applyAlignment="1">
      <alignment horizontal="left" vertical="center" wrapText="1"/>
    </xf>
    <xf numFmtId="0" fontId="16" fillId="0" borderId="23"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17" fillId="7" borderId="26" xfId="0" applyFont="1" applyFill="1" applyBorder="1" applyAlignment="1">
      <alignment horizontal="center" vertical="center" wrapText="1" readingOrder="1"/>
    </xf>
    <xf numFmtId="0" fontId="17" fillId="7" borderId="27" xfId="0" applyFont="1" applyFill="1" applyBorder="1" applyAlignment="1">
      <alignment horizontal="center" vertical="center" wrapText="1" readingOrder="1"/>
    </xf>
    <xf numFmtId="0" fontId="17" fillId="7" borderId="28" xfId="0" applyFont="1" applyFill="1" applyBorder="1" applyAlignment="1">
      <alignment horizontal="center" vertical="center" wrapText="1" readingOrder="1"/>
    </xf>
    <xf numFmtId="0" fontId="17" fillId="7" borderId="29" xfId="0" applyFont="1" applyFill="1" applyBorder="1" applyAlignment="1">
      <alignment horizontal="center" vertical="center" wrapText="1" readingOrder="1"/>
    </xf>
    <xf numFmtId="0" fontId="17" fillId="7" borderId="30" xfId="0" applyFont="1" applyFill="1" applyBorder="1" applyAlignment="1">
      <alignment horizontal="center" vertical="center" wrapText="1" readingOrder="1"/>
    </xf>
    <xf numFmtId="39" fontId="13" fillId="0" borderId="31" xfId="1" applyNumberFormat="1" applyFont="1" applyFill="1" applyBorder="1" applyAlignment="1" applyProtection="1">
      <alignment horizontal="center" vertical="center" wrapText="1" readingOrder="1"/>
      <protection locked="0"/>
    </xf>
    <xf numFmtId="39" fontId="13" fillId="0" borderId="32" xfId="1" applyNumberFormat="1" applyFont="1" applyFill="1" applyBorder="1" applyAlignment="1" applyProtection="1">
      <alignment horizontal="center" vertical="center" wrapText="1" readingOrder="1"/>
      <protection locked="0"/>
    </xf>
    <xf numFmtId="39" fontId="13" fillId="0" borderId="28" xfId="1" applyNumberFormat="1" applyFont="1" applyFill="1" applyBorder="1" applyAlignment="1" applyProtection="1">
      <alignment horizontal="center" vertical="center" wrapText="1" readingOrder="1"/>
      <protection locked="0"/>
    </xf>
    <xf numFmtId="39" fontId="13" fillId="0" borderId="29" xfId="1" applyNumberFormat="1" applyFont="1" applyFill="1" applyBorder="1" applyAlignment="1" applyProtection="1">
      <alignment horizontal="center" vertical="center" wrapText="1" readingOrder="1"/>
      <protection locked="0"/>
    </xf>
    <xf numFmtId="39" fontId="13" fillId="0" borderId="27" xfId="1" applyNumberFormat="1" applyFont="1" applyFill="1" applyBorder="1" applyAlignment="1" applyProtection="1">
      <alignment horizontal="center" vertical="center" wrapText="1" readingOrder="1"/>
      <protection locked="0"/>
    </xf>
    <xf numFmtId="10" fontId="13" fillId="8" borderId="32" xfId="2" applyNumberFormat="1" applyFont="1" applyFill="1" applyBorder="1" applyAlignment="1" applyProtection="1">
      <alignment horizontal="center" vertical="center" wrapText="1" readingOrder="1"/>
    </xf>
    <xf numFmtId="10" fontId="13" fillId="8" borderId="33" xfId="2" applyNumberFormat="1" applyFont="1" applyFill="1" applyBorder="1" applyAlignment="1" applyProtection="1">
      <alignment horizontal="center" vertical="center" wrapText="1" readingOrder="1"/>
    </xf>
    <xf numFmtId="0" fontId="18" fillId="9" borderId="32" xfId="0" applyFont="1" applyFill="1" applyBorder="1" applyAlignment="1">
      <alignment horizontal="center" vertical="center" wrapText="1" readingOrder="1"/>
    </xf>
    <xf numFmtId="0" fontId="13" fillId="7" borderId="32" xfId="0" applyFont="1" applyFill="1" applyBorder="1" applyAlignment="1">
      <alignment vertical="top" wrapText="1"/>
    </xf>
    <xf numFmtId="0" fontId="13" fillId="7" borderId="33" xfId="0" applyFont="1" applyFill="1" applyBorder="1" applyAlignment="1">
      <alignment vertical="top" wrapText="1"/>
    </xf>
    <xf numFmtId="0" fontId="12"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18" xfId="0" applyFont="1" applyBorder="1" applyAlignment="1" applyProtection="1">
      <alignment horizontal="left" vertical="top"/>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7" borderId="22" xfId="0" applyFont="1" applyFill="1" applyBorder="1" applyAlignment="1">
      <alignment horizontal="center" vertical="center" wrapText="1"/>
    </xf>
    <xf numFmtId="0" fontId="12" fillId="7" borderId="22" xfId="0" applyFont="1" applyFill="1" applyBorder="1" applyAlignment="1">
      <alignment horizontal="left" vertical="center" wrapText="1"/>
    </xf>
    <xf numFmtId="0" fontId="12" fillId="0" borderId="18" xfId="0" applyFont="1" applyBorder="1" applyAlignment="1" applyProtection="1">
      <alignment horizontal="left" vertical="center" wrapText="1"/>
      <protection locked="0"/>
    </xf>
    <xf numFmtId="0" fontId="12" fillId="0" borderId="24"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left" vertical="center" wrapText="1"/>
      <protection locked="0"/>
    </xf>
    <xf numFmtId="49" fontId="11" fillId="0" borderId="19" xfId="0" quotePrefix="1" applyNumberFormat="1" applyFont="1" applyBorder="1" applyAlignment="1" applyProtection="1">
      <alignment horizontal="left" vertical="center" wrapText="1"/>
      <protection locked="0"/>
    </xf>
    <xf numFmtId="49" fontId="11" fillId="0" borderId="20" xfId="0" quotePrefix="1" applyNumberFormat="1" applyFont="1" applyBorder="1" applyAlignment="1" applyProtection="1">
      <alignment horizontal="left" vertical="center" wrapText="1"/>
      <protection locked="0"/>
    </xf>
    <xf numFmtId="49" fontId="11" fillId="0" borderId="21" xfId="0" quotePrefix="1" applyNumberFormat="1" applyFont="1" applyBorder="1" applyAlignment="1" applyProtection="1">
      <alignment horizontal="left" vertical="center" wrapText="1"/>
      <protection locked="0"/>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16" fillId="0" borderId="0" xfId="0" applyNumberFormat="1" applyFont="1" applyFill="1" applyBorder="1" applyAlignment="1">
      <alignment horizontal="left" vertical="center" wrapText="1" readingOrder="1"/>
    </xf>
    <xf numFmtId="0" fontId="16" fillId="0" borderId="18" xfId="0" applyNumberFormat="1" applyFont="1" applyFill="1" applyBorder="1" applyAlignment="1">
      <alignment horizontal="left" vertical="center" wrapText="1" readingOrder="1"/>
    </xf>
    <xf numFmtId="0" fontId="16" fillId="0" borderId="0" xfId="0" applyFont="1" applyFill="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1085850" cy="771915"/>
    <xdr:pic>
      <xdr:nvPicPr>
        <xdr:cNvPr id="2" name="Imagen 1">
          <a:extLst>
            <a:ext uri="{FF2B5EF4-FFF2-40B4-BE49-F238E27FC236}">
              <a16:creationId xmlns:a16="http://schemas.microsoft.com/office/drawing/2014/main" id="{4D86C3A9-66BE-4990-9671-3E2C16CC66B6}"/>
            </a:ext>
          </a:extLst>
        </xdr:cNvPr>
        <xdr:cNvPicPr>
          <a:picLocks noChangeAspect="1"/>
        </xdr:cNvPicPr>
      </xdr:nvPicPr>
      <xdr:blipFill>
        <a:blip xmlns:r="http://schemas.openxmlformats.org/officeDocument/2006/relationships" r:embed="rId1"/>
        <a:stretch>
          <a:fillRect/>
        </a:stretch>
      </xdr:blipFill>
      <xdr:spPr>
        <a:xfrm>
          <a:off x="28576" y="28575"/>
          <a:ext cx="1085850" cy="771915"/>
        </a:xfrm>
        <a:prstGeom prst="rect">
          <a:avLst/>
        </a:prstGeom>
      </xdr:spPr>
    </xdr:pic>
    <xdr:clientData/>
  </xdr:oneCellAnchor>
  <xdr:twoCellAnchor editAs="oneCell">
    <xdr:from>
      <xdr:col>0</xdr:col>
      <xdr:colOff>33130</xdr:colOff>
      <xdr:row>42</xdr:row>
      <xdr:rowOff>57978</xdr:rowOff>
    </xdr:from>
    <xdr:to>
      <xdr:col>9</xdr:col>
      <xdr:colOff>140804</xdr:colOff>
      <xdr:row>53</xdr:row>
      <xdr:rowOff>189289</xdr:rowOff>
    </xdr:to>
    <xdr:pic>
      <xdr:nvPicPr>
        <xdr:cNvPr id="6" name="Imagen 5">
          <a:extLst>
            <a:ext uri="{FF2B5EF4-FFF2-40B4-BE49-F238E27FC236}">
              <a16:creationId xmlns:a16="http://schemas.microsoft.com/office/drawing/2014/main" id="{4C20C95D-226B-4C5E-A91C-BFF6B46823D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130" y="12912587"/>
          <a:ext cx="7545457" cy="21108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200026</xdr:rowOff>
    </xdr:from>
    <xdr:ext cx="1119257" cy="742950"/>
    <xdr:pic>
      <xdr:nvPicPr>
        <xdr:cNvPr id="2" name="Imagen 1">
          <a:extLst>
            <a:ext uri="{FF2B5EF4-FFF2-40B4-BE49-F238E27FC236}">
              <a16:creationId xmlns:a16="http://schemas.microsoft.com/office/drawing/2014/main" id="{A057D567-0543-472B-BEB1-1B1CAB3392C6}"/>
            </a:ext>
          </a:extLst>
        </xdr:cNvPr>
        <xdr:cNvPicPr>
          <a:picLocks noChangeAspect="1"/>
        </xdr:cNvPicPr>
      </xdr:nvPicPr>
      <xdr:blipFill>
        <a:blip xmlns:r="http://schemas.openxmlformats.org/officeDocument/2006/relationships" r:embed="rId1"/>
        <a:stretch>
          <a:fillRect/>
        </a:stretch>
      </xdr:blipFill>
      <xdr:spPr>
        <a:xfrm>
          <a:off x="0" y="200026"/>
          <a:ext cx="1119257" cy="742950"/>
        </a:xfrm>
        <a:prstGeom prst="rect">
          <a:avLst/>
        </a:prstGeom>
      </xdr:spPr>
    </xdr:pic>
    <xdr:clientData/>
  </xdr:oneCellAnchor>
  <xdr:twoCellAnchor editAs="oneCell">
    <xdr:from>
      <xdr:col>0</xdr:col>
      <xdr:colOff>0</xdr:colOff>
      <xdr:row>44</xdr:row>
      <xdr:rowOff>28575</xdr:rowOff>
    </xdr:from>
    <xdr:to>
      <xdr:col>9</xdr:col>
      <xdr:colOff>28575</xdr:colOff>
      <xdr:row>56</xdr:row>
      <xdr:rowOff>9525</xdr:rowOff>
    </xdr:to>
    <xdr:pic>
      <xdr:nvPicPr>
        <xdr:cNvPr id="4" name="Imagen 3">
          <a:extLst>
            <a:ext uri="{FF2B5EF4-FFF2-40B4-BE49-F238E27FC236}">
              <a16:creationId xmlns:a16="http://schemas.microsoft.com/office/drawing/2014/main" id="{B62CA758-7D14-4A7F-AA3D-0494D6E28D7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8078450"/>
          <a:ext cx="7543800" cy="2152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3" displayName="Tabla13"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dataCellStyle="Porcentaje">
      <calculatedColumnFormula>Tabla13[[#This Row],[Física 
(E)]]/Tabla13[[#This Row],[Física
(C)]]</calculatedColumnFormula>
    </tableColumn>
    <tableColumn id="8" xr3:uid="{00000000-0010-0000-0000-000008000000}" name="Financiero _x000a_(%) _x000a_H=F/D" dataDxfId="15">
      <calculatedColumnFormula>Tabla13[[#This Row],[Financiera 
 (F)]]/Tabla13[[#This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 displayName="Tabla1" ref="A28:J30"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dataCellStyle="Porcentaje">
      <calculatedColumnFormula>Tabla1[[#This Row],[Física 
(E)]]/Tabla1[[#This Row],[Física
(C)]]</calculatedColumnFormula>
    </tableColumn>
    <tableColumn id="8" xr3:uid="{00000000-0010-0000-01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4"/>
  <sheetViews>
    <sheetView tabSelected="1" zoomScaleNormal="100" zoomScaleSheetLayoutView="115" workbookViewId="0">
      <selection activeCell="L17" sqref="L17"/>
    </sheetView>
  </sheetViews>
  <sheetFormatPr baseColWidth="10" defaultColWidth="11.28515625" defaultRowHeight="15" x14ac:dyDescent="0.25"/>
  <cols>
    <col min="1" max="1" width="17.28515625" style="11" customWidth="1"/>
    <col min="2" max="3" width="11.28515625" style="11"/>
    <col min="4" max="4" width="13.42578125" style="11" customWidth="1"/>
    <col min="5" max="5" width="11.28515625" style="11"/>
    <col min="6" max="6" width="12" style="11" customWidth="1"/>
    <col min="7" max="7" width="11.28515625" style="11"/>
    <col min="8" max="8" width="12.28515625" style="11" customWidth="1"/>
    <col min="9" max="11" width="11.28515625" style="11"/>
  </cols>
  <sheetData>
    <row r="1" spans="1:11" ht="21.75" thickBot="1" x14ac:dyDescent="0.3">
      <c r="A1" s="1"/>
      <c r="B1" s="97" t="s">
        <v>80</v>
      </c>
      <c r="C1" s="98"/>
      <c r="D1" s="98"/>
      <c r="E1" s="98"/>
      <c r="F1" s="98"/>
      <c r="G1" s="98"/>
      <c r="H1" s="98"/>
      <c r="I1" s="98"/>
      <c r="J1" s="99"/>
      <c r="K1" s="2"/>
    </row>
    <row r="2" spans="1:11" ht="21.75" thickBot="1" x14ac:dyDescent="0.3">
      <c r="A2" s="3"/>
      <c r="B2" s="100" t="s">
        <v>0</v>
      </c>
      <c r="C2" s="101"/>
      <c r="D2" s="100" t="s">
        <v>1</v>
      </c>
      <c r="E2" s="102"/>
      <c r="F2" s="102"/>
      <c r="G2" s="101"/>
      <c r="H2" s="103"/>
      <c r="I2" s="4" t="s">
        <v>2</v>
      </c>
      <c r="J2" s="5" t="s">
        <v>3</v>
      </c>
      <c r="K2" s="2"/>
    </row>
    <row r="3" spans="1:11" ht="21.75" thickBot="1" x14ac:dyDescent="0.3">
      <c r="A3" s="6"/>
      <c r="B3" s="104" t="s">
        <v>4</v>
      </c>
      <c r="C3" s="105"/>
      <c r="D3" s="104"/>
      <c r="E3" s="105"/>
      <c r="F3" s="105"/>
      <c r="G3" s="105"/>
      <c r="H3" s="106"/>
      <c r="I3" s="7">
        <v>44941</v>
      </c>
      <c r="J3" s="8"/>
      <c r="K3" s="2"/>
    </row>
    <row r="4" spans="1:11" x14ac:dyDescent="0.25">
      <c r="A4" s="107"/>
      <c r="B4" s="108"/>
      <c r="C4" s="108"/>
      <c r="D4" s="109"/>
      <c r="E4" s="109"/>
      <c r="F4" s="109"/>
      <c r="G4" s="109"/>
      <c r="H4" s="109"/>
      <c r="I4" s="108"/>
      <c r="J4" s="110"/>
      <c r="K4" s="2"/>
    </row>
    <row r="5" spans="1:11" ht="3" customHeight="1" x14ac:dyDescent="0.25">
      <c r="A5" s="111"/>
      <c r="B5" s="112"/>
      <c r="C5" s="112"/>
      <c r="D5" s="112"/>
      <c r="E5" s="112"/>
      <c r="F5" s="112"/>
      <c r="G5" s="112"/>
      <c r="H5" s="112"/>
      <c r="I5" s="112"/>
      <c r="J5" s="113"/>
      <c r="K5" s="2"/>
    </row>
    <row r="6" spans="1:11" ht="15.75" x14ac:dyDescent="0.25">
      <c r="A6" s="60" t="s">
        <v>5</v>
      </c>
      <c r="B6" s="61"/>
      <c r="C6" s="61"/>
      <c r="D6" s="61"/>
      <c r="E6" s="61"/>
      <c r="F6" s="61"/>
      <c r="G6" s="61"/>
      <c r="H6" s="61"/>
      <c r="I6" s="61"/>
      <c r="J6" s="62"/>
      <c r="K6" s="2"/>
    </row>
    <row r="7" spans="1:11" ht="15.75" x14ac:dyDescent="0.25">
      <c r="A7" s="49" t="s">
        <v>6</v>
      </c>
      <c r="B7" s="50"/>
      <c r="C7" s="50"/>
      <c r="D7" s="50"/>
      <c r="E7" s="50"/>
      <c r="F7" s="50"/>
      <c r="G7" s="50"/>
      <c r="H7" s="50"/>
      <c r="I7" s="50"/>
      <c r="J7" s="51"/>
      <c r="K7" s="2"/>
    </row>
    <row r="8" spans="1:11" ht="15" customHeight="1" x14ac:dyDescent="0.25">
      <c r="A8" s="9" t="s">
        <v>7</v>
      </c>
      <c r="B8" s="94" t="s">
        <v>8</v>
      </c>
      <c r="C8" s="95"/>
      <c r="D8" s="95"/>
      <c r="E8" s="95"/>
      <c r="F8" s="95"/>
      <c r="G8" s="95"/>
      <c r="H8" s="95"/>
      <c r="I8" s="95"/>
      <c r="J8" s="96"/>
      <c r="K8" s="2"/>
    </row>
    <row r="9" spans="1:11" ht="15" customHeight="1" x14ac:dyDescent="0.25">
      <c r="A9" s="10" t="s">
        <v>9</v>
      </c>
      <c r="B9" s="94" t="s">
        <v>10</v>
      </c>
      <c r="C9" s="95"/>
      <c r="D9" s="95"/>
      <c r="E9" s="95"/>
      <c r="F9" s="95"/>
      <c r="G9" s="95"/>
      <c r="H9" s="95"/>
      <c r="I9" s="95"/>
      <c r="J9" s="96"/>
      <c r="K9" s="2"/>
    </row>
    <row r="10" spans="1:11" ht="15" customHeight="1" x14ac:dyDescent="0.25">
      <c r="A10" s="10" t="s">
        <v>11</v>
      </c>
      <c r="B10" s="94" t="s">
        <v>12</v>
      </c>
      <c r="C10" s="95"/>
      <c r="D10" s="95"/>
      <c r="E10" s="95"/>
      <c r="F10" s="95"/>
      <c r="G10" s="95"/>
      <c r="H10" s="95"/>
      <c r="I10" s="95"/>
      <c r="J10" s="96"/>
      <c r="K10" s="2"/>
    </row>
    <row r="11" spans="1:11" ht="39" customHeight="1" x14ac:dyDescent="0.25">
      <c r="A11" s="9" t="s">
        <v>13</v>
      </c>
      <c r="B11" s="83" t="s">
        <v>14</v>
      </c>
      <c r="C11" s="84"/>
      <c r="D11" s="84"/>
      <c r="E11" s="84"/>
      <c r="F11" s="84"/>
      <c r="G11" s="84"/>
      <c r="H11" s="84"/>
      <c r="I11" s="84"/>
      <c r="J11" s="85"/>
    </row>
    <row r="12" spans="1:11" ht="33" customHeight="1" x14ac:dyDescent="0.25">
      <c r="A12" s="9" t="s">
        <v>15</v>
      </c>
      <c r="B12" s="86" t="s">
        <v>16</v>
      </c>
      <c r="C12" s="87"/>
      <c r="D12" s="87"/>
      <c r="E12" s="87"/>
      <c r="F12" s="87"/>
      <c r="G12" s="87"/>
      <c r="H12" s="87"/>
      <c r="I12" s="87"/>
      <c r="J12" s="88"/>
    </row>
    <row r="13" spans="1:11" ht="15.75" x14ac:dyDescent="0.25">
      <c r="A13" s="60" t="s">
        <v>17</v>
      </c>
      <c r="B13" s="61"/>
      <c r="C13" s="61"/>
      <c r="D13" s="61"/>
      <c r="E13" s="61"/>
      <c r="F13" s="61"/>
      <c r="G13" s="61"/>
      <c r="H13" s="61"/>
      <c r="I13" s="61"/>
      <c r="J13" s="62"/>
    </row>
    <row r="14" spans="1:11" ht="27.75" customHeight="1" x14ac:dyDescent="0.25">
      <c r="A14" s="9" t="s">
        <v>18</v>
      </c>
      <c r="B14" s="12">
        <v>3</v>
      </c>
      <c r="C14" s="89" t="str">
        <f>IFERROR(VLOOKUP(B14,'[1]Validacion datos'!A2:B5,2,FALSE),"")</f>
        <v>DESARROLLO PRODUCTIVO</v>
      </c>
      <c r="D14" s="89"/>
      <c r="E14" s="89"/>
      <c r="F14" s="89"/>
      <c r="G14" s="89"/>
      <c r="H14" s="89"/>
      <c r="I14" s="89"/>
      <c r="J14" s="89"/>
    </row>
    <row r="15" spans="1:11" ht="26.25" customHeight="1" x14ac:dyDescent="0.25">
      <c r="A15" s="9" t="s">
        <v>19</v>
      </c>
      <c r="B15" s="13">
        <v>3.4</v>
      </c>
      <c r="C15" s="89" t="str">
        <f>IFERROR(VLOOKUP(B15,'[1]Validacion datos'!A8:B26,2,FALSE),"")</f>
        <v>Empleos suficientes y dignos</v>
      </c>
      <c r="D15" s="89"/>
      <c r="E15" s="89"/>
      <c r="F15" s="89"/>
      <c r="G15" s="89"/>
      <c r="H15" s="89"/>
      <c r="I15" s="89"/>
      <c r="J15" s="89"/>
    </row>
    <row r="16" spans="1:11" ht="60" customHeight="1" x14ac:dyDescent="0.25">
      <c r="A16" s="14" t="s">
        <v>20</v>
      </c>
      <c r="B16" s="15" t="s">
        <v>21</v>
      </c>
      <c r="C16" s="90"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0"/>
      <c r="E16" s="90"/>
      <c r="F16" s="90"/>
      <c r="G16" s="90"/>
      <c r="H16" s="90"/>
      <c r="I16" s="90"/>
      <c r="J16" s="90"/>
    </row>
    <row r="17" spans="1:11" ht="15.75" x14ac:dyDescent="0.25">
      <c r="A17" s="60" t="s">
        <v>22</v>
      </c>
      <c r="B17" s="61"/>
      <c r="C17" s="61"/>
      <c r="D17" s="61"/>
      <c r="E17" s="61"/>
      <c r="F17" s="61"/>
      <c r="G17" s="61"/>
      <c r="H17" s="61"/>
      <c r="I17" s="61"/>
      <c r="J17" s="62"/>
    </row>
    <row r="18" spans="1:11" ht="29.25" customHeight="1" x14ac:dyDescent="0.25">
      <c r="A18" s="9" t="s">
        <v>23</v>
      </c>
      <c r="B18" s="86" t="s">
        <v>24</v>
      </c>
      <c r="C18" s="86"/>
      <c r="D18" s="86"/>
      <c r="E18" s="86"/>
      <c r="F18" s="86"/>
      <c r="G18" s="86"/>
      <c r="H18" s="86"/>
      <c r="I18" s="86"/>
      <c r="J18" s="91"/>
    </row>
    <row r="19" spans="1:11" ht="66" customHeight="1" x14ac:dyDescent="0.25">
      <c r="A19" s="14" t="s">
        <v>25</v>
      </c>
      <c r="B19" s="86" t="s">
        <v>26</v>
      </c>
      <c r="C19" s="86"/>
      <c r="D19" s="86"/>
      <c r="E19" s="86"/>
      <c r="F19" s="86"/>
      <c r="G19" s="86"/>
      <c r="H19" s="86"/>
      <c r="I19" s="86"/>
      <c r="J19" s="91"/>
    </row>
    <row r="20" spans="1:11" ht="39.75" customHeight="1" x14ac:dyDescent="0.25">
      <c r="A20" s="14" t="s">
        <v>27</v>
      </c>
      <c r="B20" s="86" t="s">
        <v>28</v>
      </c>
      <c r="C20" s="86"/>
      <c r="D20" s="86"/>
      <c r="E20" s="86"/>
      <c r="F20" s="86"/>
      <c r="G20" s="86"/>
      <c r="H20" s="86"/>
      <c r="I20" s="86"/>
      <c r="J20" s="91"/>
    </row>
    <row r="21" spans="1:11" ht="35.25" customHeight="1" x14ac:dyDescent="0.25">
      <c r="A21" s="16" t="s">
        <v>29</v>
      </c>
      <c r="B21" s="92" t="s">
        <v>73</v>
      </c>
      <c r="C21" s="92"/>
      <c r="D21" s="92"/>
      <c r="E21" s="92"/>
      <c r="F21" s="92"/>
      <c r="G21" s="92"/>
      <c r="H21" s="92"/>
      <c r="I21" s="92"/>
      <c r="J21" s="93"/>
      <c r="K21" s="17"/>
    </row>
    <row r="22" spans="1:11" ht="15.75" x14ac:dyDescent="0.25">
      <c r="A22" s="60" t="s">
        <v>30</v>
      </c>
      <c r="B22" s="61"/>
      <c r="C22" s="61"/>
      <c r="D22" s="61"/>
      <c r="E22" s="61"/>
      <c r="F22" s="61"/>
      <c r="G22" s="61"/>
      <c r="H22" s="61"/>
      <c r="I22" s="61"/>
      <c r="J22" s="62"/>
    </row>
    <row r="23" spans="1:11" ht="15.75" x14ac:dyDescent="0.25">
      <c r="A23" s="49" t="s">
        <v>31</v>
      </c>
      <c r="B23" s="50"/>
      <c r="C23" s="50"/>
      <c r="D23" s="50"/>
      <c r="E23" s="50"/>
      <c r="F23" s="50"/>
      <c r="G23" s="50"/>
      <c r="H23" s="50"/>
      <c r="I23" s="50"/>
      <c r="J23" s="51"/>
      <c r="K23" s="2"/>
    </row>
    <row r="24" spans="1:11" ht="15" customHeight="1" x14ac:dyDescent="0.25">
      <c r="A24" s="68" t="s">
        <v>32</v>
      </c>
      <c r="B24" s="69"/>
      <c r="C24" s="70" t="s">
        <v>33</v>
      </c>
      <c r="D24" s="71"/>
      <c r="E24" s="71"/>
      <c r="F24" s="71" t="s">
        <v>34</v>
      </c>
      <c r="G24" s="71"/>
      <c r="H24" s="69"/>
      <c r="I24" s="70" t="s">
        <v>35</v>
      </c>
      <c r="J24" s="72"/>
    </row>
    <row r="25" spans="1:11" x14ac:dyDescent="0.25">
      <c r="A25" s="73"/>
      <c r="B25" s="74"/>
      <c r="C25" s="75"/>
      <c r="D25" s="76"/>
      <c r="E25" s="77"/>
      <c r="F25" s="75"/>
      <c r="G25" s="76"/>
      <c r="H25" s="77"/>
      <c r="I25" s="78">
        <f>IF(G25&gt;0,G25/C25,0)</f>
        <v>0</v>
      </c>
      <c r="J25" s="79"/>
    </row>
    <row r="26" spans="1:11" ht="15.75" x14ac:dyDescent="0.25">
      <c r="A26" s="49" t="s">
        <v>36</v>
      </c>
      <c r="B26" s="50"/>
      <c r="C26" s="50"/>
      <c r="D26" s="50"/>
      <c r="E26" s="50"/>
      <c r="F26" s="50"/>
      <c r="G26" s="50"/>
      <c r="H26" s="50"/>
      <c r="I26" s="50"/>
      <c r="J26" s="51"/>
      <c r="K26" s="2"/>
    </row>
    <row r="27" spans="1:11" ht="24.75" customHeight="1" x14ac:dyDescent="0.25">
      <c r="A27" s="18"/>
      <c r="B27"/>
      <c r="C27" s="80" t="s">
        <v>37</v>
      </c>
      <c r="D27" s="81"/>
      <c r="E27" s="80" t="s">
        <v>74</v>
      </c>
      <c r="F27" s="81"/>
      <c r="G27" s="80" t="s">
        <v>79</v>
      </c>
      <c r="H27" s="81"/>
      <c r="I27" s="80" t="s">
        <v>38</v>
      </c>
      <c r="J27" s="82"/>
    </row>
    <row r="28" spans="1:11" ht="38.25" x14ac:dyDescent="0.25">
      <c r="A28" s="19" t="s">
        <v>39</v>
      </c>
      <c r="B28" s="20" t="s">
        <v>40</v>
      </c>
      <c r="C28" s="20" t="s">
        <v>41</v>
      </c>
      <c r="D28" s="20" t="s">
        <v>42</v>
      </c>
      <c r="E28" s="20" t="s">
        <v>43</v>
      </c>
      <c r="F28" s="20" t="s">
        <v>44</v>
      </c>
      <c r="G28" s="20" t="s">
        <v>45</v>
      </c>
      <c r="H28" s="20" t="s">
        <v>46</v>
      </c>
      <c r="I28" s="20" t="s">
        <v>47</v>
      </c>
      <c r="J28" s="21" t="s">
        <v>48</v>
      </c>
    </row>
    <row r="29" spans="1:11" x14ac:dyDescent="0.25">
      <c r="A29" s="22">
        <v>6284</v>
      </c>
      <c r="B29" s="23"/>
      <c r="C29" s="24">
        <v>4077</v>
      </c>
      <c r="D29" s="25">
        <v>364447355.99000001</v>
      </c>
      <c r="E29" s="42">
        <v>4077</v>
      </c>
      <c r="F29" s="25">
        <v>364447355.99000001</v>
      </c>
      <c r="G29" s="43">
        <v>4098</v>
      </c>
      <c r="H29" s="44">
        <v>424504270.83999997</v>
      </c>
      <c r="I29" s="26">
        <f>Tabla13[[#This Row],[Física 
(E)]]/Tabla13[[#This Row],[Física
(C)]]</f>
        <v>1.0051508462104488</v>
      </c>
      <c r="J29" s="27">
        <f>Tabla13[[#This Row],[Financiera 
 (F)]]/Tabla13[[#This Row],[Financiera
(D)]]</f>
        <v>1.1647889986383873</v>
      </c>
    </row>
    <row r="30" spans="1:11" x14ac:dyDescent="0.25">
      <c r="A30" s="28"/>
      <c r="B30" s="29"/>
      <c r="C30" s="30"/>
      <c r="D30" s="31"/>
      <c r="E30" s="31"/>
      <c r="F30" s="31"/>
      <c r="G30" s="32"/>
      <c r="H30" s="31"/>
      <c r="I30" s="26"/>
      <c r="J30" s="27"/>
    </row>
    <row r="31" spans="1:11" ht="15.75" x14ac:dyDescent="0.25">
      <c r="A31" s="60" t="s">
        <v>49</v>
      </c>
      <c r="B31" s="61"/>
      <c r="C31" s="61"/>
      <c r="D31" s="61"/>
      <c r="E31" s="61"/>
      <c r="F31" s="61"/>
      <c r="G31" s="61"/>
      <c r="H31" s="61"/>
      <c r="I31" s="61"/>
      <c r="J31" s="62"/>
    </row>
    <row r="32" spans="1:11" ht="15.75" x14ac:dyDescent="0.25">
      <c r="A32" s="49" t="s">
        <v>50</v>
      </c>
      <c r="B32" s="50"/>
      <c r="C32" s="50"/>
      <c r="D32" s="50"/>
      <c r="E32" s="50"/>
      <c r="F32" s="50"/>
      <c r="G32" s="50"/>
      <c r="H32" s="50"/>
      <c r="I32" s="50"/>
      <c r="J32" s="51"/>
      <c r="K32" s="2"/>
    </row>
    <row r="33" spans="1:29" x14ac:dyDescent="0.25">
      <c r="A33" s="33" t="s">
        <v>51</v>
      </c>
      <c r="B33" s="52">
        <v>6284</v>
      </c>
      <c r="C33" s="52"/>
      <c r="D33" s="52"/>
      <c r="E33" s="52"/>
      <c r="F33" s="52"/>
      <c r="G33" s="52"/>
      <c r="H33" s="52"/>
      <c r="I33" s="52"/>
      <c r="J33" s="53"/>
    </row>
    <row r="34" spans="1:29" ht="30.75" customHeight="1" x14ac:dyDescent="0.25">
      <c r="A34" s="34" t="s">
        <v>52</v>
      </c>
      <c r="B34" s="54" t="s">
        <v>53</v>
      </c>
      <c r="C34" s="54"/>
      <c r="D34" s="54"/>
      <c r="E34" s="54"/>
      <c r="F34" s="54"/>
      <c r="G34" s="54"/>
      <c r="H34" s="54"/>
      <c r="I34" s="54"/>
      <c r="J34" s="55"/>
      <c r="K34" s="35"/>
      <c r="L34" s="35"/>
      <c r="M34" s="35"/>
      <c r="N34" s="35"/>
      <c r="O34" s="35"/>
      <c r="P34" s="35"/>
      <c r="Q34" s="35"/>
      <c r="R34" s="35"/>
      <c r="S34" s="35"/>
      <c r="T34" s="35"/>
      <c r="U34" s="35"/>
      <c r="V34" s="35"/>
      <c r="W34" s="35"/>
      <c r="X34" s="35"/>
      <c r="Y34" s="35"/>
      <c r="Z34" s="35"/>
      <c r="AA34" s="35"/>
      <c r="AB34" s="35"/>
      <c r="AC34" s="35"/>
    </row>
    <row r="35" spans="1:29" ht="54.75" customHeight="1" x14ac:dyDescent="0.25">
      <c r="A35" s="34" t="s">
        <v>54</v>
      </c>
      <c r="B35" s="56" t="s">
        <v>75</v>
      </c>
      <c r="C35" s="56"/>
      <c r="D35" s="56"/>
      <c r="E35" s="56"/>
      <c r="F35" s="56"/>
      <c r="G35" s="56"/>
      <c r="H35" s="56"/>
      <c r="I35" s="56"/>
      <c r="J35" s="57"/>
    </row>
    <row r="36" spans="1:29" ht="54.75" customHeight="1" x14ac:dyDescent="0.25">
      <c r="A36" s="36" t="s">
        <v>55</v>
      </c>
      <c r="B36" s="58" t="s">
        <v>78</v>
      </c>
      <c r="C36" s="58"/>
      <c r="D36" s="58"/>
      <c r="E36" s="58"/>
      <c r="F36" s="58"/>
      <c r="G36" s="58"/>
      <c r="H36" s="58"/>
      <c r="I36" s="58"/>
      <c r="J36" s="59"/>
    </row>
    <row r="37" spans="1:29" ht="15.75" x14ac:dyDescent="0.25">
      <c r="A37" s="60" t="s">
        <v>56</v>
      </c>
      <c r="B37" s="61"/>
      <c r="C37" s="61"/>
      <c r="D37" s="61"/>
      <c r="E37" s="61"/>
      <c r="F37" s="61"/>
      <c r="G37" s="61"/>
      <c r="H37" s="61"/>
      <c r="I37" s="61"/>
      <c r="J37" s="62"/>
    </row>
    <row r="38" spans="1:29" ht="15.75" x14ac:dyDescent="0.25">
      <c r="A38" s="63" t="s">
        <v>57</v>
      </c>
      <c r="B38" s="64"/>
      <c r="C38" s="64"/>
      <c r="D38" s="64"/>
      <c r="E38" s="64"/>
      <c r="F38" s="64"/>
      <c r="G38" s="64"/>
      <c r="H38" s="64"/>
      <c r="I38" s="64"/>
      <c r="J38" s="65"/>
      <c r="K38" s="2"/>
    </row>
    <row r="39" spans="1:29" ht="34.5" customHeight="1" x14ac:dyDescent="0.25">
      <c r="A39" s="66"/>
      <c r="B39" s="58"/>
      <c r="C39" s="58"/>
      <c r="D39" s="58"/>
      <c r="E39" s="58"/>
      <c r="F39" s="58"/>
      <c r="G39" s="58"/>
      <c r="H39" s="58"/>
      <c r="I39" s="58"/>
      <c r="J39" s="59"/>
    </row>
    <row r="40" spans="1:29" ht="12.75" customHeight="1" x14ac:dyDescent="0.25">
      <c r="A40" s="37"/>
      <c r="B40" s="37"/>
      <c r="C40" s="37"/>
      <c r="D40" s="37"/>
      <c r="E40" s="37"/>
      <c r="F40" s="37"/>
      <c r="G40" s="37"/>
      <c r="H40" s="37"/>
      <c r="I40" s="37"/>
      <c r="J40" s="37"/>
    </row>
    <row r="41" spans="1:29" ht="27.75" customHeight="1" x14ac:dyDescent="0.25">
      <c r="A41" s="67" t="s">
        <v>58</v>
      </c>
      <c r="B41" s="67"/>
      <c r="C41" s="67"/>
      <c r="D41" s="67"/>
      <c r="E41" s="67"/>
      <c r="F41" s="67"/>
      <c r="G41" s="67"/>
      <c r="H41" s="67"/>
      <c r="I41" s="67"/>
      <c r="J41" s="67"/>
    </row>
    <row r="42" spans="1:29" ht="1.5" customHeight="1" x14ac:dyDescent="0.25"/>
    <row r="43" spans="1:29" x14ac:dyDescent="0.25">
      <c r="B43" s="46" t="s">
        <v>59</v>
      </c>
      <c r="C43" s="46"/>
      <c r="G43" s="46" t="s">
        <v>60</v>
      </c>
      <c r="H43" s="46"/>
    </row>
    <row r="45" spans="1:29" x14ac:dyDescent="0.25">
      <c r="A45" s="38"/>
      <c r="B45" s="48"/>
      <c r="C45" s="48"/>
      <c r="D45" s="38"/>
      <c r="F45" s="38"/>
      <c r="G45" s="38"/>
      <c r="H45" s="38"/>
      <c r="I45" s="38"/>
    </row>
    <row r="46" spans="1:29" x14ac:dyDescent="0.25">
      <c r="B46" s="47" t="s">
        <v>61</v>
      </c>
      <c r="C46" s="47"/>
      <c r="G46" s="45" t="s">
        <v>62</v>
      </c>
      <c r="H46" s="45"/>
    </row>
    <row r="47" spans="1:29" x14ac:dyDescent="0.25">
      <c r="A47" s="46" t="s">
        <v>63</v>
      </c>
      <c r="B47" s="46"/>
      <c r="C47" s="46"/>
      <c r="D47" s="46"/>
      <c r="F47" s="46" t="s">
        <v>64</v>
      </c>
      <c r="G47" s="46"/>
      <c r="H47" s="46"/>
      <c r="I47" s="46"/>
    </row>
    <row r="49" spans="1:9" ht="6" customHeight="1" x14ac:dyDescent="0.25"/>
    <row r="50" spans="1:9" x14ac:dyDescent="0.25">
      <c r="B50" s="46" t="s">
        <v>65</v>
      </c>
      <c r="C50" s="46"/>
      <c r="G50" s="46" t="s">
        <v>65</v>
      </c>
      <c r="H50" s="46"/>
    </row>
    <row r="51" spans="1:9" x14ac:dyDescent="0.25">
      <c r="B51" s="39"/>
      <c r="C51" s="39"/>
    </row>
    <row r="52" spans="1:9" x14ac:dyDescent="0.25">
      <c r="A52" s="38"/>
      <c r="B52" s="38"/>
      <c r="C52" s="38"/>
      <c r="D52" s="38"/>
      <c r="F52" s="38"/>
      <c r="G52" s="38"/>
      <c r="H52" s="38"/>
      <c r="I52" s="38"/>
    </row>
    <row r="53" spans="1:9" x14ac:dyDescent="0.25">
      <c r="B53" s="45" t="s">
        <v>66</v>
      </c>
      <c r="C53" s="45"/>
      <c r="G53" s="45" t="s">
        <v>67</v>
      </c>
      <c r="H53" s="45"/>
    </row>
    <row r="54" spans="1:9" x14ac:dyDescent="0.25">
      <c r="B54" s="11" t="s">
        <v>68</v>
      </c>
      <c r="F54" s="46" t="s">
        <v>69</v>
      </c>
      <c r="G54" s="46"/>
      <c r="H54" s="46"/>
      <c r="I54" s="46"/>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5:C45"/>
    <mergeCell ref="A32:J32"/>
    <mergeCell ref="B33:J33"/>
    <mergeCell ref="B34:J34"/>
    <mergeCell ref="B35:J35"/>
    <mergeCell ref="B36:J36"/>
    <mergeCell ref="A37:J37"/>
    <mergeCell ref="A38:J38"/>
    <mergeCell ref="A39:J39"/>
    <mergeCell ref="A41:J41"/>
    <mergeCell ref="B43:C43"/>
    <mergeCell ref="G43:H43"/>
    <mergeCell ref="B53:C53"/>
    <mergeCell ref="G53:H53"/>
    <mergeCell ref="F54:I54"/>
    <mergeCell ref="B46:C46"/>
    <mergeCell ref="G46:H46"/>
    <mergeCell ref="A47:D47"/>
    <mergeCell ref="F47:I47"/>
    <mergeCell ref="B50:C50"/>
    <mergeCell ref="G50:H50"/>
  </mergeCells>
  <dataValidations disablePrompts="1"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E29:F30 F28" xr:uid="{00000000-0002-0000-0000-000002000000}"/>
    <dataValidation allowBlank="1" showInputMessage="1" showErrorMessage="1" prompt="Meta anual del indicador" sqref="C28:C30 E28"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39:J40" xr:uid="{00000000-0002-0000-0000-000008000000}"/>
    <dataValidation allowBlank="1" showInputMessage="1" showErrorMessage="1" prompt="De existir desvío, explicar razones." sqref="B36:J36" xr:uid="{00000000-0002-0000-0000-000009000000}"/>
    <dataValidation allowBlank="1" showInputMessage="1" showErrorMessage="1" prompt="1. Describir lo plasmado en el presupuesto_x000a_2. Describir lo alcanzado en términos financieros y de producción " sqref="B35:J35" xr:uid="{00000000-0002-0000-0000-00000A000000}"/>
    <dataValidation allowBlank="1" showInputMessage="1" showErrorMessage="1" prompt="¿En qué consiste el producto? su objetivo" sqref="B34" xr:uid="{00000000-0002-0000-0000-00000B000000}"/>
    <dataValidation allowBlank="1" showInputMessage="1" showErrorMessage="1" prompt="Nombre del producto" sqref="B33:J3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0866141732283472" right="0.31496062992125984" top="0.15748031496062992" bottom="0.15748031496062992" header="0.31496062992125984" footer="0.31496062992125984"/>
  <pageSetup scale="95" orientation="landscape" r:id="rId1"/>
  <rowBreaks count="1" manualBreakCount="1">
    <brk id="21" max="9" man="1"/>
  </row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6"/>
  <sheetViews>
    <sheetView zoomScaleNormal="100" workbookViewId="0">
      <selection activeCell="L17" sqref="L17"/>
    </sheetView>
  </sheetViews>
  <sheetFormatPr baseColWidth="10" defaultColWidth="11.28515625" defaultRowHeight="27.75" customHeight="1" x14ac:dyDescent="0.25"/>
  <cols>
    <col min="1" max="1" width="17.28515625" style="11" customWidth="1"/>
    <col min="2" max="3" width="11.28515625" style="11"/>
    <col min="4" max="4" width="13" style="11" bestFit="1" customWidth="1"/>
    <col min="5" max="5" width="11.28515625" style="11"/>
    <col min="6" max="6" width="13" style="11" bestFit="1" customWidth="1"/>
    <col min="7" max="7" width="11.28515625" style="11"/>
    <col min="8" max="8" width="13" style="11" bestFit="1" customWidth="1"/>
    <col min="9" max="9" width="11.28515625" style="11"/>
    <col min="10" max="10" width="10.140625" style="11" customWidth="1"/>
    <col min="11" max="11" width="11.28515625" style="11" hidden="1" customWidth="1"/>
    <col min="12" max="12" width="0.140625" hidden="1" customWidth="1"/>
    <col min="13" max="13" width="11.28515625" hidden="1" customWidth="1"/>
    <col min="14" max="14" width="8.5703125" hidden="1" customWidth="1"/>
    <col min="15" max="16" width="11.28515625" hidden="1" customWidth="1"/>
    <col min="17" max="17" width="8.7109375" hidden="1" customWidth="1"/>
    <col min="18" max="20" width="11.28515625" hidden="1" customWidth="1"/>
    <col min="21" max="21" width="3.140625" hidden="1" customWidth="1"/>
    <col min="22" max="25" width="11.28515625" hidden="1" customWidth="1"/>
    <col min="26" max="26" width="1.7109375" hidden="1" customWidth="1"/>
    <col min="27" max="29" width="11.28515625" hidden="1" customWidth="1"/>
  </cols>
  <sheetData>
    <row r="1" spans="1:11" ht="27.75" customHeight="1" thickBot="1" x14ac:dyDescent="0.3">
      <c r="A1" s="1"/>
      <c r="B1" s="97" t="s">
        <v>80</v>
      </c>
      <c r="C1" s="98"/>
      <c r="D1" s="98"/>
      <c r="E1" s="98"/>
      <c r="F1" s="98"/>
      <c r="G1" s="98"/>
      <c r="H1" s="98"/>
      <c r="I1" s="98"/>
      <c r="J1" s="99"/>
      <c r="K1" s="2"/>
    </row>
    <row r="2" spans="1:11" ht="27.75" customHeight="1" thickBot="1" x14ac:dyDescent="0.3">
      <c r="A2" s="3"/>
      <c r="B2" s="100" t="s">
        <v>0</v>
      </c>
      <c r="C2" s="101"/>
      <c r="D2" s="100" t="s">
        <v>1</v>
      </c>
      <c r="E2" s="102"/>
      <c r="F2" s="102"/>
      <c r="G2" s="101"/>
      <c r="H2" s="103"/>
      <c r="I2" s="4" t="s">
        <v>2</v>
      </c>
      <c r="J2" s="5" t="s">
        <v>3</v>
      </c>
      <c r="K2" s="2"/>
    </row>
    <row r="3" spans="1:11" ht="27.75" customHeight="1" thickBot="1" x14ac:dyDescent="0.3">
      <c r="A3" s="6"/>
      <c r="B3" s="104" t="s">
        <v>4</v>
      </c>
      <c r="C3" s="105"/>
      <c r="D3" s="104"/>
      <c r="E3" s="105"/>
      <c r="F3" s="105"/>
      <c r="G3" s="105"/>
      <c r="H3" s="106"/>
      <c r="I3" s="7">
        <v>44941</v>
      </c>
      <c r="J3" s="8"/>
      <c r="K3" s="2"/>
    </row>
    <row r="4" spans="1:11" ht="27.75" customHeight="1" x14ac:dyDescent="0.25">
      <c r="A4" s="107"/>
      <c r="B4" s="108"/>
      <c r="C4" s="108"/>
      <c r="D4" s="109"/>
      <c r="E4" s="109"/>
      <c r="F4" s="109"/>
      <c r="G4" s="109"/>
      <c r="H4" s="109"/>
      <c r="I4" s="108"/>
      <c r="J4" s="110"/>
      <c r="K4" s="2"/>
    </row>
    <row r="5" spans="1:11" ht="27.75" customHeight="1" x14ac:dyDescent="0.25">
      <c r="A5" s="111"/>
      <c r="B5" s="112"/>
      <c r="C5" s="112"/>
      <c r="D5" s="112"/>
      <c r="E5" s="112"/>
      <c r="F5" s="112"/>
      <c r="G5" s="112"/>
      <c r="H5" s="112"/>
      <c r="I5" s="112"/>
      <c r="J5" s="113"/>
      <c r="K5" s="2"/>
    </row>
    <row r="6" spans="1:11" ht="27.75" customHeight="1" x14ac:dyDescent="0.25">
      <c r="A6" s="60" t="s">
        <v>5</v>
      </c>
      <c r="B6" s="61"/>
      <c r="C6" s="61"/>
      <c r="D6" s="61"/>
      <c r="E6" s="61"/>
      <c r="F6" s="61"/>
      <c r="G6" s="61"/>
      <c r="H6" s="61"/>
      <c r="I6" s="61"/>
      <c r="J6" s="62"/>
      <c r="K6" s="2"/>
    </row>
    <row r="7" spans="1:11" ht="27.75" customHeight="1" x14ac:dyDescent="0.25">
      <c r="A7" s="49" t="s">
        <v>6</v>
      </c>
      <c r="B7" s="50"/>
      <c r="C7" s="50"/>
      <c r="D7" s="50"/>
      <c r="E7" s="50"/>
      <c r="F7" s="50"/>
      <c r="G7" s="50"/>
      <c r="H7" s="50"/>
      <c r="I7" s="50"/>
      <c r="J7" s="51"/>
      <c r="K7" s="2"/>
    </row>
    <row r="8" spans="1:11" ht="27.75" customHeight="1" x14ac:dyDescent="0.25">
      <c r="A8" s="9" t="s">
        <v>7</v>
      </c>
      <c r="B8" s="94" t="s">
        <v>8</v>
      </c>
      <c r="C8" s="95"/>
      <c r="D8" s="95"/>
      <c r="E8" s="95"/>
      <c r="F8" s="95"/>
      <c r="G8" s="95"/>
      <c r="H8" s="95"/>
      <c r="I8" s="95"/>
      <c r="J8" s="96"/>
      <c r="K8" s="2"/>
    </row>
    <row r="9" spans="1:11" ht="27.75" customHeight="1" x14ac:dyDescent="0.25">
      <c r="A9" s="10" t="s">
        <v>9</v>
      </c>
      <c r="B9" s="94" t="s">
        <v>10</v>
      </c>
      <c r="C9" s="95"/>
      <c r="D9" s="95"/>
      <c r="E9" s="95"/>
      <c r="F9" s="95"/>
      <c r="G9" s="95"/>
      <c r="H9" s="95"/>
      <c r="I9" s="95"/>
      <c r="J9" s="96"/>
      <c r="K9" s="2"/>
    </row>
    <row r="10" spans="1:11" ht="20.25" customHeight="1" x14ac:dyDescent="0.25">
      <c r="A10" s="10" t="s">
        <v>11</v>
      </c>
      <c r="B10" s="94" t="s">
        <v>12</v>
      </c>
      <c r="C10" s="95"/>
      <c r="D10" s="95"/>
      <c r="E10" s="95"/>
      <c r="F10" s="95"/>
      <c r="G10" s="95"/>
      <c r="H10" s="95"/>
      <c r="I10" s="95"/>
      <c r="J10" s="96"/>
      <c r="K10" s="2"/>
    </row>
    <row r="11" spans="1:11" ht="38.25" customHeight="1" x14ac:dyDescent="0.25">
      <c r="A11" s="9" t="s">
        <v>13</v>
      </c>
      <c r="B11" s="86" t="s">
        <v>14</v>
      </c>
      <c r="C11" s="87"/>
      <c r="D11" s="87"/>
      <c r="E11" s="87"/>
      <c r="F11" s="87"/>
      <c r="G11" s="87"/>
      <c r="H11" s="87"/>
      <c r="I11" s="87"/>
      <c r="J11" s="88"/>
    </row>
    <row r="12" spans="1:11" ht="27.75" customHeight="1" x14ac:dyDescent="0.25">
      <c r="A12" s="9" t="s">
        <v>15</v>
      </c>
      <c r="B12" s="86" t="s">
        <v>16</v>
      </c>
      <c r="C12" s="87"/>
      <c r="D12" s="87"/>
      <c r="E12" s="87"/>
      <c r="F12" s="87"/>
      <c r="G12" s="87"/>
      <c r="H12" s="87"/>
      <c r="I12" s="87"/>
      <c r="J12" s="88"/>
    </row>
    <row r="13" spans="1:11" ht="27.75" customHeight="1" x14ac:dyDescent="0.25">
      <c r="A13" s="60" t="s">
        <v>17</v>
      </c>
      <c r="B13" s="61"/>
      <c r="C13" s="61"/>
      <c r="D13" s="61"/>
      <c r="E13" s="61"/>
      <c r="F13" s="61"/>
      <c r="G13" s="61"/>
      <c r="H13" s="61"/>
      <c r="I13" s="61"/>
      <c r="J13" s="62"/>
    </row>
    <row r="14" spans="1:11" ht="27.75" customHeight="1" x14ac:dyDescent="0.25">
      <c r="A14" s="9" t="s">
        <v>18</v>
      </c>
      <c r="B14" s="12">
        <v>3</v>
      </c>
      <c r="C14" s="89" t="str">
        <f>IFERROR(VLOOKUP(B14,'[1]Validacion datos'!A2:B5,2,FALSE),"")</f>
        <v>DESARROLLO PRODUCTIVO</v>
      </c>
      <c r="D14" s="89"/>
      <c r="E14" s="89"/>
      <c r="F14" s="89"/>
      <c r="G14" s="89"/>
      <c r="H14" s="89"/>
      <c r="I14" s="89"/>
      <c r="J14" s="89"/>
    </row>
    <row r="15" spans="1:11" ht="27.75" customHeight="1" x14ac:dyDescent="0.25">
      <c r="A15" s="9" t="s">
        <v>19</v>
      </c>
      <c r="B15" s="13">
        <v>3.4</v>
      </c>
      <c r="C15" s="89" t="str">
        <f>IFERROR(VLOOKUP(B15,'[1]Validacion datos'!A8:B26,2,FALSE),"")</f>
        <v>Empleos suficientes y dignos</v>
      </c>
      <c r="D15" s="89"/>
      <c r="E15" s="89"/>
      <c r="F15" s="89"/>
      <c r="G15" s="89"/>
      <c r="H15" s="89"/>
      <c r="I15" s="89"/>
      <c r="J15" s="89"/>
    </row>
    <row r="16" spans="1:11" ht="48.75" customHeight="1" x14ac:dyDescent="0.25">
      <c r="A16" s="9" t="s">
        <v>20</v>
      </c>
      <c r="B16" s="15" t="s">
        <v>21</v>
      </c>
      <c r="C16" s="90" t="str">
        <f>IFERROR(VLOOKUP(B16,'[1]Validacion datos'!D8:E64,2,FALSE),"")</f>
        <v>Consolidar el Sistema de Formación y Capacitación Continua para el Trabajo, a fin de acompañar al aparato productivo en su proceso de escalamiento de valor, facilitar la inserción en el mercado laboral y desarrollar capacidades emprendedoras</v>
      </c>
      <c r="D16" s="90"/>
      <c r="E16" s="90"/>
      <c r="F16" s="90"/>
      <c r="G16" s="90"/>
      <c r="H16" s="90"/>
      <c r="I16" s="90"/>
      <c r="J16" s="90"/>
    </row>
    <row r="17" spans="1:11" ht="27.75" customHeight="1" x14ac:dyDescent="0.25">
      <c r="A17" s="60" t="s">
        <v>22</v>
      </c>
      <c r="B17" s="61"/>
      <c r="C17" s="61"/>
      <c r="D17" s="61"/>
      <c r="E17" s="61"/>
      <c r="F17" s="61"/>
      <c r="G17" s="61"/>
      <c r="H17" s="61"/>
      <c r="I17" s="61"/>
      <c r="J17" s="62"/>
    </row>
    <row r="18" spans="1:11" ht="27.75" customHeight="1" x14ac:dyDescent="0.25">
      <c r="A18" s="9" t="s">
        <v>23</v>
      </c>
      <c r="B18" s="86" t="s">
        <v>24</v>
      </c>
      <c r="C18" s="86"/>
      <c r="D18" s="86"/>
      <c r="E18" s="86"/>
      <c r="F18" s="86"/>
      <c r="G18" s="86"/>
      <c r="H18" s="86"/>
      <c r="I18" s="86"/>
      <c r="J18" s="91"/>
    </row>
    <row r="19" spans="1:11" ht="84" customHeight="1" x14ac:dyDescent="0.25">
      <c r="A19" s="14" t="s">
        <v>25</v>
      </c>
      <c r="B19" s="86" t="s">
        <v>26</v>
      </c>
      <c r="C19" s="86"/>
      <c r="D19" s="86"/>
      <c r="E19" s="86"/>
      <c r="F19" s="86"/>
      <c r="G19" s="86"/>
      <c r="H19" s="86"/>
      <c r="I19" s="86"/>
      <c r="J19" s="91"/>
    </row>
    <row r="20" spans="1:11" ht="37.5" customHeight="1" x14ac:dyDescent="0.25">
      <c r="A20" s="14" t="s">
        <v>27</v>
      </c>
      <c r="B20" s="86" t="s">
        <v>28</v>
      </c>
      <c r="C20" s="86"/>
      <c r="D20" s="86"/>
      <c r="E20" s="86"/>
      <c r="F20" s="86"/>
      <c r="G20" s="86"/>
      <c r="H20" s="86"/>
      <c r="I20" s="86"/>
      <c r="J20" s="91"/>
    </row>
    <row r="21" spans="1:11" ht="38.25" customHeight="1" x14ac:dyDescent="0.25">
      <c r="A21" s="14" t="s">
        <v>29</v>
      </c>
      <c r="B21" s="86" t="s">
        <v>16</v>
      </c>
      <c r="C21" s="87"/>
      <c r="D21" s="87"/>
      <c r="E21" s="87"/>
      <c r="F21" s="87"/>
      <c r="G21" s="87"/>
      <c r="H21" s="87"/>
      <c r="I21" s="87"/>
      <c r="J21" s="88"/>
      <c r="K21" s="2"/>
    </row>
    <row r="22" spans="1:11" ht="27.75" customHeight="1" x14ac:dyDescent="0.25">
      <c r="A22" s="60" t="s">
        <v>30</v>
      </c>
      <c r="B22" s="61"/>
      <c r="C22" s="61"/>
      <c r="D22" s="61"/>
      <c r="E22" s="61"/>
      <c r="F22" s="61"/>
      <c r="G22" s="61"/>
      <c r="H22" s="61"/>
      <c r="I22" s="61"/>
      <c r="J22" s="62"/>
    </row>
    <row r="23" spans="1:11" ht="27.75" customHeight="1" x14ac:dyDescent="0.25">
      <c r="A23" s="49" t="s">
        <v>31</v>
      </c>
      <c r="B23" s="50"/>
      <c r="C23" s="50"/>
      <c r="D23" s="50"/>
      <c r="E23" s="50"/>
      <c r="F23" s="50"/>
      <c r="G23" s="50"/>
      <c r="H23" s="50"/>
      <c r="I23" s="50"/>
      <c r="J23" s="51"/>
      <c r="K23" s="2"/>
    </row>
    <row r="24" spans="1:11" ht="27.75" customHeight="1" x14ac:dyDescent="0.25">
      <c r="A24" s="68" t="s">
        <v>32</v>
      </c>
      <c r="B24" s="69"/>
      <c r="C24" s="70" t="s">
        <v>33</v>
      </c>
      <c r="D24" s="71"/>
      <c r="E24" s="71"/>
      <c r="F24" s="71" t="s">
        <v>34</v>
      </c>
      <c r="G24" s="71"/>
      <c r="H24" s="69"/>
      <c r="I24" s="70" t="s">
        <v>35</v>
      </c>
      <c r="J24" s="72"/>
    </row>
    <row r="25" spans="1:11" ht="27.75" customHeight="1" x14ac:dyDescent="0.25">
      <c r="A25" s="73"/>
      <c r="B25" s="74"/>
      <c r="C25" s="75"/>
      <c r="D25" s="76"/>
      <c r="E25" s="77"/>
      <c r="F25" s="75"/>
      <c r="G25" s="76"/>
      <c r="H25" s="77"/>
      <c r="I25" s="78">
        <f>IF(G25&gt;0,G25/C25,0)</f>
        <v>0</v>
      </c>
      <c r="J25" s="79"/>
    </row>
    <row r="26" spans="1:11" ht="27.75" customHeight="1" x14ac:dyDescent="0.25">
      <c r="A26" s="49" t="s">
        <v>36</v>
      </c>
      <c r="B26" s="50"/>
      <c r="C26" s="50"/>
      <c r="D26" s="50"/>
      <c r="E26" s="50"/>
      <c r="F26" s="50"/>
      <c r="G26" s="50"/>
      <c r="H26" s="50"/>
      <c r="I26" s="50"/>
      <c r="J26" s="51"/>
      <c r="K26" s="2"/>
    </row>
    <row r="27" spans="1:11" ht="27.75" customHeight="1" x14ac:dyDescent="0.25">
      <c r="A27" s="18"/>
      <c r="B27"/>
      <c r="C27" s="80" t="s">
        <v>37</v>
      </c>
      <c r="D27" s="81"/>
      <c r="E27" s="80" t="s">
        <v>74</v>
      </c>
      <c r="F27" s="81"/>
      <c r="G27" s="80" t="s">
        <v>79</v>
      </c>
      <c r="H27" s="81"/>
      <c r="I27" s="80" t="s">
        <v>38</v>
      </c>
      <c r="J27" s="82"/>
    </row>
    <row r="28" spans="1:11" ht="36.75" customHeight="1" x14ac:dyDescent="0.25">
      <c r="A28" s="19" t="s">
        <v>39</v>
      </c>
      <c r="B28" s="20" t="s">
        <v>40</v>
      </c>
      <c r="C28" s="20" t="s">
        <v>41</v>
      </c>
      <c r="D28" s="20" t="s">
        <v>42</v>
      </c>
      <c r="E28" s="20" t="s">
        <v>43</v>
      </c>
      <c r="F28" s="20" t="s">
        <v>44</v>
      </c>
      <c r="G28" s="20" t="s">
        <v>45</v>
      </c>
      <c r="H28" s="20" t="s">
        <v>46</v>
      </c>
      <c r="I28" s="20" t="s">
        <v>47</v>
      </c>
      <c r="J28" s="21" t="s">
        <v>48</v>
      </c>
    </row>
    <row r="29" spans="1:11" ht="27.75" customHeight="1" x14ac:dyDescent="0.25">
      <c r="A29" s="24">
        <v>6285</v>
      </c>
      <c r="B29" s="23"/>
      <c r="C29" s="24">
        <v>752832</v>
      </c>
      <c r="D29" s="25">
        <v>3915737165.75</v>
      </c>
      <c r="E29" s="42">
        <v>752832</v>
      </c>
      <c r="F29" s="25">
        <v>3915737165.75</v>
      </c>
      <c r="G29" s="43">
        <v>945290</v>
      </c>
      <c r="H29" s="44">
        <v>4286358609.96</v>
      </c>
      <c r="I29" s="26">
        <f>Tabla1[[#This Row],[Física 
(E)]]/Tabla1[[#This Row],[Física
(C)]]</f>
        <v>1.2556453498257247</v>
      </c>
      <c r="J29" s="27">
        <f>Tabla1[[#This Row],[Financiera 
 (F)]]/Tabla1[[#This Row],[Financiera
(D)]]</f>
        <v>1.0946492138062114</v>
      </c>
    </row>
    <row r="30" spans="1:11" ht="27.75" customHeight="1" x14ac:dyDescent="0.25">
      <c r="A30" s="28"/>
      <c r="B30" s="29"/>
      <c r="C30" s="30"/>
      <c r="D30" s="31"/>
      <c r="E30" s="31"/>
      <c r="F30" s="31"/>
      <c r="G30" s="32"/>
      <c r="H30" s="31"/>
      <c r="I30" s="26"/>
      <c r="J30" s="27"/>
    </row>
    <row r="31" spans="1:11" ht="27.75" customHeight="1" x14ac:dyDescent="0.25">
      <c r="A31" s="60" t="s">
        <v>49</v>
      </c>
      <c r="B31" s="61"/>
      <c r="C31" s="61"/>
      <c r="D31" s="61"/>
      <c r="E31" s="61"/>
      <c r="F31" s="61"/>
      <c r="G31" s="61"/>
      <c r="H31" s="61"/>
      <c r="I31" s="61"/>
      <c r="J31" s="62"/>
    </row>
    <row r="32" spans="1:11" ht="27.75" customHeight="1" x14ac:dyDescent="0.25">
      <c r="A32" s="49" t="s">
        <v>50</v>
      </c>
      <c r="B32" s="50"/>
      <c r="C32" s="50"/>
      <c r="D32" s="50"/>
      <c r="E32" s="50"/>
      <c r="F32" s="50"/>
      <c r="G32" s="50"/>
      <c r="H32" s="50"/>
      <c r="I32" s="50"/>
      <c r="J32" s="51"/>
      <c r="K32" s="2"/>
    </row>
    <row r="33" spans="1:29" ht="27.75" customHeight="1" x14ac:dyDescent="0.25">
      <c r="A33" s="34" t="s">
        <v>51</v>
      </c>
      <c r="B33" s="86" t="s">
        <v>70</v>
      </c>
      <c r="C33" s="86"/>
      <c r="D33" s="86"/>
      <c r="E33" s="86"/>
      <c r="F33" s="86"/>
      <c r="G33" s="86"/>
      <c r="H33" s="86"/>
      <c r="I33" s="86"/>
      <c r="J33" s="91"/>
    </row>
    <row r="34" spans="1:29" ht="46.5" customHeight="1" x14ac:dyDescent="0.25">
      <c r="A34" s="34" t="s">
        <v>52</v>
      </c>
      <c r="B34" s="86" t="s">
        <v>71</v>
      </c>
      <c r="C34" s="86"/>
      <c r="D34" s="86"/>
      <c r="E34" s="86"/>
      <c r="F34" s="86"/>
      <c r="G34" s="86"/>
      <c r="H34" s="86"/>
      <c r="I34" s="86"/>
      <c r="J34" s="91"/>
    </row>
    <row r="35" spans="1:29" ht="81" customHeight="1" x14ac:dyDescent="0.25">
      <c r="A35" s="34" t="s">
        <v>54</v>
      </c>
      <c r="B35" s="114" t="s">
        <v>76</v>
      </c>
      <c r="C35" s="114"/>
      <c r="D35" s="114"/>
      <c r="E35" s="114"/>
      <c r="F35" s="114"/>
      <c r="G35" s="114"/>
      <c r="H35" s="114"/>
      <c r="I35" s="114"/>
      <c r="J35" s="115"/>
      <c r="K35" s="40"/>
      <c r="L35" s="40"/>
      <c r="M35" s="40"/>
      <c r="N35" s="40"/>
      <c r="O35" s="40"/>
      <c r="P35" s="40"/>
      <c r="Q35" s="40"/>
      <c r="R35" s="40"/>
      <c r="S35" s="40"/>
      <c r="T35" s="40"/>
      <c r="U35" s="40"/>
      <c r="V35" s="40"/>
      <c r="W35" s="40"/>
      <c r="X35" s="40"/>
      <c r="Y35" s="40"/>
      <c r="Z35" s="40"/>
      <c r="AA35" s="40"/>
      <c r="AB35" s="40"/>
      <c r="AC35" s="41"/>
    </row>
    <row r="36" spans="1:29" ht="81.75" customHeight="1" x14ac:dyDescent="0.25">
      <c r="A36" s="34" t="s">
        <v>55</v>
      </c>
      <c r="B36" s="116" t="s">
        <v>77</v>
      </c>
      <c r="C36" s="116"/>
      <c r="D36" s="116"/>
      <c r="E36" s="116"/>
      <c r="F36" s="116"/>
      <c r="G36" s="116"/>
      <c r="H36" s="116"/>
      <c r="I36" s="116"/>
      <c r="J36" s="57"/>
    </row>
    <row r="37" spans="1:29" ht="27.75" customHeight="1" x14ac:dyDescent="0.25">
      <c r="A37" s="60" t="s">
        <v>56</v>
      </c>
      <c r="B37" s="61"/>
      <c r="C37" s="61"/>
      <c r="D37" s="61"/>
      <c r="E37" s="61"/>
      <c r="F37" s="61"/>
      <c r="G37" s="61"/>
      <c r="H37" s="61"/>
      <c r="I37" s="61"/>
      <c r="J37" s="62"/>
    </row>
    <row r="38" spans="1:29" ht="27.75" customHeight="1" x14ac:dyDescent="0.25">
      <c r="A38" s="63" t="s">
        <v>57</v>
      </c>
      <c r="B38" s="64"/>
      <c r="C38" s="64"/>
      <c r="D38" s="64"/>
      <c r="E38" s="64"/>
      <c r="F38" s="64"/>
      <c r="G38" s="64"/>
      <c r="H38" s="64"/>
      <c r="I38" s="64"/>
      <c r="J38" s="65"/>
      <c r="K38" s="2"/>
    </row>
    <row r="39" spans="1:29" ht="60.75" customHeight="1" x14ac:dyDescent="0.25">
      <c r="A39" s="117" t="s">
        <v>72</v>
      </c>
      <c r="B39" s="92"/>
      <c r="C39" s="92"/>
      <c r="D39" s="92"/>
      <c r="E39" s="92"/>
      <c r="F39" s="92"/>
      <c r="G39" s="92"/>
      <c r="H39" s="92"/>
      <c r="I39" s="92"/>
      <c r="J39" s="93"/>
    </row>
    <row r="40" spans="1:29" ht="27.75" customHeight="1" x14ac:dyDescent="0.25">
      <c r="A40" s="37"/>
      <c r="B40" s="37"/>
      <c r="C40" s="37"/>
      <c r="D40" s="37"/>
      <c r="E40" s="37"/>
      <c r="F40" s="37"/>
      <c r="G40" s="37"/>
      <c r="H40" s="37"/>
      <c r="I40" s="37"/>
      <c r="J40" s="37"/>
    </row>
    <row r="41" spans="1:29" ht="27.75" customHeight="1" x14ac:dyDescent="0.25">
      <c r="A41" s="67" t="s">
        <v>58</v>
      </c>
      <c r="B41" s="67"/>
      <c r="C41" s="67"/>
      <c r="D41" s="67"/>
      <c r="E41" s="67"/>
      <c r="F41" s="67"/>
      <c r="G41" s="67"/>
      <c r="H41" s="67"/>
      <c r="I41" s="67"/>
      <c r="J41" s="67"/>
    </row>
    <row r="42" spans="1:29" ht="15" customHeight="1" x14ac:dyDescent="0.25"/>
    <row r="43" spans="1:29" ht="15" hidden="1" customHeight="1" x14ac:dyDescent="0.25"/>
    <row r="44" spans="1:29" ht="15" hidden="1" customHeight="1" x14ac:dyDescent="0.25"/>
    <row r="45" spans="1:29" ht="15" x14ac:dyDescent="0.25">
      <c r="B45" s="46" t="s">
        <v>59</v>
      </c>
      <c r="C45" s="46"/>
      <c r="G45" s="46" t="s">
        <v>60</v>
      </c>
      <c r="H45" s="46"/>
    </row>
    <row r="46" spans="1:29" ht="15" x14ac:dyDescent="0.25"/>
    <row r="47" spans="1:29" ht="15" x14ac:dyDescent="0.25">
      <c r="A47" s="38"/>
      <c r="B47" s="48"/>
      <c r="C47" s="48"/>
      <c r="D47" s="38"/>
      <c r="F47" s="38"/>
      <c r="G47" s="38"/>
      <c r="H47" s="38"/>
      <c r="I47" s="38"/>
    </row>
    <row r="48" spans="1:29" ht="15" x14ac:dyDescent="0.25">
      <c r="B48" s="47" t="s">
        <v>61</v>
      </c>
      <c r="C48" s="47"/>
      <c r="G48" s="45" t="s">
        <v>62</v>
      </c>
      <c r="H48" s="45"/>
    </row>
    <row r="49" spans="1:9" ht="15" x14ac:dyDescent="0.25">
      <c r="A49" s="46" t="s">
        <v>63</v>
      </c>
      <c r="B49" s="46"/>
      <c r="C49" s="46"/>
      <c r="D49" s="46"/>
      <c r="F49" s="46" t="s">
        <v>64</v>
      </c>
      <c r="G49" s="46"/>
      <c r="H49" s="46"/>
      <c r="I49" s="46"/>
    </row>
    <row r="50" spans="1:9" ht="15" x14ac:dyDescent="0.25"/>
    <row r="51" spans="1:9" ht="6" customHeight="1" x14ac:dyDescent="0.25"/>
    <row r="52" spans="1:9" ht="15" x14ac:dyDescent="0.25">
      <c r="B52" s="46" t="s">
        <v>65</v>
      </c>
      <c r="C52" s="46"/>
      <c r="G52" s="46" t="s">
        <v>65</v>
      </c>
      <c r="H52" s="46"/>
    </row>
    <row r="53" spans="1:9" ht="15" x14ac:dyDescent="0.25">
      <c r="B53" s="39"/>
      <c r="C53" s="39"/>
    </row>
    <row r="54" spans="1:9" ht="15" x14ac:dyDescent="0.25">
      <c r="A54" s="38"/>
      <c r="B54" s="38"/>
      <c r="C54" s="38"/>
      <c r="D54" s="38"/>
      <c r="F54" s="38"/>
      <c r="G54" s="38"/>
      <c r="H54" s="38"/>
      <c r="I54" s="38"/>
    </row>
    <row r="55" spans="1:9" ht="15" x14ac:dyDescent="0.25">
      <c r="B55" s="45" t="s">
        <v>66</v>
      </c>
      <c r="C55" s="45"/>
      <c r="G55" s="45" t="s">
        <v>67</v>
      </c>
      <c r="H55" s="45"/>
    </row>
    <row r="56" spans="1:9" ht="15" x14ac:dyDescent="0.25">
      <c r="B56" s="11" t="s">
        <v>68</v>
      </c>
      <c r="F56" s="46" t="s">
        <v>69</v>
      </c>
      <c r="G56" s="46"/>
      <c r="H56" s="46"/>
      <c r="I56" s="46"/>
    </row>
  </sheetData>
  <mergeCells count="60">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47:C47"/>
    <mergeCell ref="A32:J32"/>
    <mergeCell ref="B33:J33"/>
    <mergeCell ref="B34:J34"/>
    <mergeCell ref="B35:J35"/>
    <mergeCell ref="B36:J36"/>
    <mergeCell ref="A37:J37"/>
    <mergeCell ref="A38:J38"/>
    <mergeCell ref="A39:J39"/>
    <mergeCell ref="A41:J41"/>
    <mergeCell ref="B45:C45"/>
    <mergeCell ref="G45:H45"/>
    <mergeCell ref="B55:C55"/>
    <mergeCell ref="G55:H55"/>
    <mergeCell ref="F56:I56"/>
    <mergeCell ref="B48:C48"/>
    <mergeCell ref="G48:H48"/>
    <mergeCell ref="A49:D49"/>
    <mergeCell ref="F49:I49"/>
    <mergeCell ref="B52:C52"/>
    <mergeCell ref="G52:H52"/>
  </mergeCells>
  <dataValidations count="15">
    <dataValidation allowBlank="1" sqref="A8" xr:uid="{00000000-0002-0000-0100-000000000000}"/>
    <dataValidation allowBlank="1" showInputMessage="1" prompt="Nombre del capítulo" sqref="B8:J10" xr:uid="{00000000-0002-0000-0100-000001000000}"/>
    <dataValidation allowBlank="1" showInputMessage="1" showErrorMessage="1" prompt="¿A quién va dirigido el programa?, ¿qué característica tiene esta población que requiere ser beneficiada?" sqref="B20:J20" xr:uid="{00000000-0002-0000-0100-000002000000}"/>
    <dataValidation allowBlank="1" showInputMessage="1" showErrorMessage="1" prompt="¿En qué consiste el producto? su objetivo" sqref="B33:J34" xr:uid="{00000000-0002-0000-0100-000003000000}"/>
    <dataValidation allowBlank="1" showInputMessage="1" showErrorMessage="1" prompt="1. Describir lo plasmado en el presupuesto_x000a_2. Describir lo alcanzado en términos financieros y de producción " sqref="B35" xr:uid="{00000000-0002-0000-0100-000004000000}"/>
    <dataValidation allowBlank="1" showInputMessage="1" showErrorMessage="1" prompt="De existir desvío, explicar razones." sqref="B36:J36" xr:uid="{00000000-0002-0000-0100-000005000000}"/>
    <dataValidation allowBlank="1" showInputMessage="1" showErrorMessage="1" prompt="Oportunidades de mejora identificadas" sqref="A39:J40" xr:uid="{00000000-0002-0000-0100-000006000000}"/>
    <dataValidation allowBlank="1" showInputMessage="1" showErrorMessage="1" prompt="Presupuesto del programa" sqref="A25:C25 F25" xr:uid="{00000000-0002-0000-0100-000007000000}"/>
    <dataValidation allowBlank="1" showInputMessage="1" showErrorMessage="1" prompt="¿En qué consiste el programa?" sqref="B19:J19" xr:uid="{00000000-0002-0000-0100-000008000000}"/>
    <dataValidation allowBlank="1" showInputMessage="1" showErrorMessage="1" prompt="Nombre de cada producto" sqref="A28:A30" xr:uid="{00000000-0002-0000-0100-000009000000}"/>
    <dataValidation allowBlank="1" showInputMessage="1" showErrorMessage="1" prompt="Nombre del indicador" sqref="B28:B30" xr:uid="{00000000-0002-0000-0100-00000A000000}"/>
    <dataValidation allowBlank="1" showInputMessage="1" showErrorMessage="1" prompt="Meta anual del indicador" sqref="C28:C30 E28" xr:uid="{00000000-0002-0000-0100-00000B000000}"/>
    <dataValidation allowBlank="1" showInputMessage="1" showErrorMessage="1" prompt="Monto presupuestado para el producto" sqref="D28:D30 E29:F30 F28" xr:uid="{00000000-0002-0000-0100-00000C000000}"/>
    <dataValidation allowBlank="1" showInputMessage="1" showErrorMessage="1" prompt="Meta alcanzada en el trimestre" sqref="G28:G30" xr:uid="{00000000-0002-0000-0100-00000D000000}"/>
    <dataValidation allowBlank="1" showInputMessage="1" showErrorMessage="1" prompt="Monto ejecutado en el trimestre" sqref="H28:H30" xr:uid="{00000000-0002-0000-0100-00000E000000}"/>
  </dataValidations>
  <pageMargins left="0.70866141732283472" right="0.31496062992125984" top="0.55118110236220474" bottom="0.35433070866141736" header="0.31496062992125984" footer="0.31496062992125984"/>
  <pageSetup orientation="landscape" r:id="rId1"/>
  <rowBreaks count="2" manualBreakCount="2">
    <brk id="18" max="9" man="1"/>
    <brk id="34" max="9"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6284</vt:lpstr>
      <vt:lpstr>6285</vt:lpstr>
      <vt:lpstr>'6284'!Área_de_impresión</vt:lpstr>
      <vt:lpstr>'6285'!Área_de_impresión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María Hernández Torres</dc:creator>
  <cp:lastModifiedBy>Pedro Santos</cp:lastModifiedBy>
  <cp:lastPrinted>2024-01-18T13:24:47Z</cp:lastPrinted>
  <dcterms:created xsi:type="dcterms:W3CDTF">2022-08-12T19:47:57Z</dcterms:created>
  <dcterms:modified xsi:type="dcterms:W3CDTF">2024-01-18T13:25:18Z</dcterms:modified>
</cp:coreProperties>
</file>